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1095" windowWidth="19320" windowHeight="12525" activeTab="0"/>
  </bookViews>
  <sheets>
    <sheet name="załącznik nr 2   " sheetId="1" r:id="rId1"/>
  </sheets>
  <definedNames/>
  <calcPr fullCalcOnLoad="1"/>
</workbook>
</file>

<file path=xl/sharedStrings.xml><?xml version="1.0" encoding="utf-8"?>
<sst xmlns="http://schemas.openxmlformats.org/spreadsheetml/2006/main" count="1310" uniqueCount="248">
  <si>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</si>
  <si>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</si>
  <si>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</si>
  <si>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</si>
  <si>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</si>
  <si>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</si>
  <si>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</si>
  <si>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</si>
  <si>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</si>
  <si>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</si>
  <si>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</si>
  <si>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</si>
  <si>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</si>
  <si>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</si>
  <si>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</si>
  <si>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</si>
  <si>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</si>
  <si>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</si>
  <si>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</si>
  <si>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</si>
  <si>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</si>
  <si>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</si>
  <si>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</si>
  <si>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</si>
  <si>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</si>
  <si>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</si>
  <si>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</si>
  <si>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</si>
  <si>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 xml:space="preserve"> Klasa medyczna produktu - jeżeli dotyczy, nr katalogowy, producent,  nazwa handlowa (tożsama z nazwą, która będzie widniała na fakturze) </t>
  </si>
  <si>
    <t>2.</t>
  </si>
  <si>
    <t>3.</t>
  </si>
  <si>
    <t>4.</t>
  </si>
  <si>
    <t>5.</t>
  </si>
  <si>
    <t>6.</t>
  </si>
  <si>
    <t>7.</t>
  </si>
  <si>
    <t>Załącznik nr 2 do SWZ</t>
  </si>
  <si>
    <t>8.</t>
  </si>
  <si>
    <t>9.</t>
  </si>
  <si>
    <t>część nr 1</t>
  </si>
  <si>
    <t>część nr 2</t>
  </si>
  <si>
    <t>część nr 3</t>
  </si>
  <si>
    <t>część nr 4</t>
  </si>
  <si>
    <t>część nr 5</t>
  </si>
  <si>
    <t>część nr 6</t>
  </si>
  <si>
    <t>część nr 7</t>
  </si>
  <si>
    <t>10.</t>
  </si>
  <si>
    <t>część nr 8</t>
  </si>
  <si>
    <t>część nr 9</t>
  </si>
  <si>
    <t>część nr 10</t>
  </si>
  <si>
    <t>część nr 11</t>
  </si>
  <si>
    <t>część nr 12</t>
  </si>
  <si>
    <t>część nr 13</t>
  </si>
  <si>
    <t>część nr 14</t>
  </si>
  <si>
    <t>część nr 15</t>
  </si>
  <si>
    <t>część nr 16</t>
  </si>
  <si>
    <t>część nr 17</t>
  </si>
  <si>
    <t>część nr 18</t>
  </si>
  <si>
    <t>część nr 19</t>
  </si>
  <si>
    <t>część nr 20</t>
  </si>
  <si>
    <t>część nr 21</t>
  </si>
  <si>
    <t>szt</t>
  </si>
  <si>
    <t>szt.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</si>
  <si>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</si>
  <si>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</si>
  <si>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</si>
  <si>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</si>
  <si>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</si>
  <si>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</si>
  <si>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</si>
  <si>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</si>
  <si>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</si>
  <si>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</si>
  <si>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</si>
  <si>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</si>
  <si>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</si>
  <si>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</si>
  <si>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</si>
  <si>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</si>
  <si>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</si>
  <si>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</si>
  <si>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</si>
  <si>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</si>
  <si>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</si>
  <si>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Setony z gazy 17 nitk. 2 m x 2 cm x 1 szt. sterylne, z nitką radiacyjną, brak pylenia, chłonne, sterylizowane parą wodną w nadciśnieniu
</t>
  </si>
  <si>
    <t xml:space="preserve">Setony z gazy 17 nitk. 2 m x 5 cm x 1 szt. sterylne, z nitką radiacyjną, brak pylenia, chłonne, sterylizowane parą wodną w nadciśnieniu
</t>
  </si>
  <si>
    <t xml:space="preserve">Setony z gazy 17 nit. 4 war. 2m x 1 cm x 1 szt.sterylne, z nitką radiacyjną, brak pylenia, chłonne, sterylizowane parą  wodną w nadciśnieniu
</t>
  </si>
  <si>
    <t xml:space="preserve">Tupfery z gazy 17 nitk. 12 cm x 12 cm x 200 szt. z nitką radiacyjną, rożek, brak pylenia, chłonne, sterylizowane parą  wodną w nadciśnieniu
</t>
  </si>
  <si>
    <t xml:space="preserve">Tupfery z gazy 17 nitk. 15 cm x 15 cm x 500 szt.z nitką radiacyjną, fasolki, brak pylenia, chłonne, sterylizowane parą wodną w nadciśnieniu
</t>
  </si>
  <si>
    <t xml:space="preserve">Tupfery z gazy 17 nitk. 50 cm x 50 cm x 10 szt. z nitką radiacyjną, kule, jałowe, brak pylenia, chłonne, sterylizowane parą wodną w nadciśnieniu
</t>
  </si>
  <si>
    <t xml:space="preserve">Kompresy gazowe 17 nitk. 16 warstwowe z nitką radiacyjną 10 cm x 10 cm 4 x 10 szt. sterylne, opakowanie foliowo-papierowe z widoczną zawartością, zgodnie z normą PN-EN 868-5. Kompresy w pakiecie muszą być związane wzdłuż bawełnianą nitką – po 10 sztuk ułożone grzbietem w jedną stronę, wymagana klasa II a reguła 7, wyrób do celów inwazyjnych, sterylizowane parą wodną w nadciśnieniu
</t>
  </si>
  <si>
    <t xml:space="preserve">Kompresy gazowe 17 nitk. 12 warstwowe z nitką radiacyjną 10 cm x 20 cm 4 x 10 szt. sterylne, opakowanie foliowo-papierowe z widoczną zawartością, zgodnie z normą PN-EN 868-5. Kompresy w pakiecie muszą być związane wzdłuż bawełnianą nitką – po 10 sztuk ułożone grzbietem w jedną stronę, wymagana klasa II a reguła 7, wyrób do celów inwazyjnych. sterylizowane parą  wodną w nadciśnieniu
</t>
  </si>
  <si>
    <t xml:space="preserve">Kompresy gazowe 17 nitk. 16 warstwowe z nitką radiacyjną 10 cm x 10 cm 2 x 10 szt. sterylne, opakowanie foliowo-papierowe z widoczną zawartością, zgodnie z normą PN-EN 868-5. Kompresy w pakiecie muszą być związane wzdłuż bawełnianą nitką – po 10 sztuk ułożone grzbietem w jedną stronę, wymagana klasa II a reguła 7, wyrób do celów inwazyjnych, sterylizowane parą wodną w nadciśnieniu
</t>
  </si>
  <si>
    <t xml:space="preserve">Kompresy gazowe 17 nitk. 12 warstwowe z nitką radiacyjną 10 cm x 20 cm 2 x 10 szt. sterylne, opakowanie foliowo-papierowe z widoczną zawartością, zgodnie z normą PN-EN 868-5. Kompresy w pakiecie muszą być związane wzdłuż bawełnianą nitką – po 10 sztuk ułożone grzbietem w jedną stronę, wymagana klasa II a reguła 7, wyrób do celów inwazyjnych. sterylizowane parą wodną w nadciśnieniu
</t>
  </si>
  <si>
    <t xml:space="preserve">Kompresy gazowe 17 nitk. 16 warstwowe 7, 5 cm x 7, 5 cm z nitką radiacyjną, 5 x 10 szt. sterylne, opakowanie foliowo-papierowe z widoczną zawartością, zgodnie z normą PN-EN 868-5. Kompresy w pakiecie muszą być związane wzdłuż bawełnianą nitką – po 10 sztuk ułożone grzbietem w jedną stronę, wymagana klasa II a reguła 7, wyrób do celów inwazyjnych, sterylizowane parą wodną w nadciśnieniu
</t>
  </si>
  <si>
    <t xml:space="preserve">Kompresy gazowe 17 nitk. 16 warstwowe 7, 5 cm x 7, 5 cm, z nitką radiacyjną, 2 x 10 szt. sterylne, opakowanie foliowo-papierowe z widoczną zawartością, zgodnie z normą PN-EN 868-5. Kompresy w pakiecie muszą być związane wzdłuż bawełnianą nitką – po 10 sztuk ułożone grzbietem w jedną stronę, wymagana klasa II a reguła 7, wyrób do celów inwazyjnych, sterylizowane parą wodną w nadciśnieniu.
</t>
  </si>
  <si>
    <r>
      <t>Gaza bawełniana wyjałowiona 13 lub 17 nitkowa 1 m² wymagana klasa IIa reguła 7, nitka bielona wodą utlenioną,</t>
    </r>
    <r>
      <rPr>
        <i/>
        <u val="single"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wyrób spełniający wymogi normy EN 14 079, wyrób do celów inwazyjnych,sterylizowana parą wodną w nadciśnieniu.</t>
    </r>
  </si>
  <si>
    <t xml:space="preserve">Gaza bawełniana wyjałowiona 13 lub 17 nitkowa ½ m² wymagana klasa IIa reguła 7, nitka bielona wodą utlenioną, wyrób spełniający wymogi normy EN 14 079, wyrób do celów inwazyjnych,sterylizowana parą wodną w nadciśnieniu.
</t>
  </si>
  <si>
    <t>Podkład ginekologiczny 34 x 9 cm jałowy  sterylizowany parą wodną w nadciśnieniu  x 10 szt.</t>
  </si>
  <si>
    <t>Podkład ginekologiczny 27 x 7,5 cm jałowy  sterylizowany parą wodną w nadciśnieniu  x 10 szt.</t>
  </si>
  <si>
    <t xml:space="preserve">Serwety gazowe 17 nitk. 4 warstwowe z chipem Rtg lub z nitką radiacyjną i taśmą , 45cm x 45cm  x 3 szt. Wszystkie brzegi serwety podwinięte do wewnątrz, sterylne, opakowanie foliowo-papierowe , z umieszczonymi dwiema etykietami samoprzylepnymi do identyfikacji produktu, zgodnie z normą PN-EN 868-5, wymagana klasa II a reguła 7, wyrób do celów inwazyjnych,sterylizowane parą wodną w nadciśnieniu .
</t>
  </si>
  <si>
    <t>Serwety gazowe 17  nitk. 4 warstwowe z chipem Rtg lub z nitką radiacyjną i taśmą,  45 cm x 70 cm x 3 szt.  Wszystkie brzegi serwety podwinięte do wewnątrz,  sterylne, opakowanie foliowo-papierowe, z umieszczonymi dwiema etykietami samoprzylepnymi do identyfikacji produktu, zgodnie z normą PN-EN 868-5, wymagana klasa II a reguła 7, wyrób do celów inwazyjnych,sterylizowane parą wodną w nadciśnieniu .</t>
  </si>
  <si>
    <t>Kompresy gazowe 17 nitk. 12 warstwowe z nitką radiacyjną 10 cm x 10 cm, 4 x 10 szt. sterylne, opakowanie foliowo-papierowe z umieszczonymi dwiema etykietami samoprzylepnymi do identyfikacji produktu zgodnie z normą PN-EN 868-5. Kompresy w pakiecie muszą być związane wzdłuż  bawełnianą nitką  dopuszczono taśmą papierową – po 10 sztuk ułożone grzbietem w jedną stronę, wymagana klasa II a reguła 7, wyrób do celów inwazyjnych, sterylizowane parą wodną w nadciśnieniu.</t>
  </si>
  <si>
    <t xml:space="preserve">Kompresy gazowe 17 nitk. 12 warstwowe z nitką radiacyjną  7, 5 cm x 7, 5 cm  x 10 szt. sterylne,  opakowanie foliowo-papierowe,  z umieszczonymi dwiema etykietami samoprzylepnymi do identyfikacji produktu, zgodnie z normą PN-EN 868-5. ułożone grzbietem w jedną stronę, wymagana klasa II a reguła 7, wyrób do celów inwazyjnych, sterylizowane parą wodną w nadciśnieniu </t>
  </si>
  <si>
    <t>Kompresy gazowe 17 nitk. 12 warstwowe z nitką radiacyjną  10 cm x 10 cm  x 10 szt. sterylne,  opakowanie foliowo-papierowe,  z umieszczonymi dwiema etykietami samoprzylepnymi do identyfikacji produktu, zgodnie z normą PN-EN 868-5. ułożone grzbietem w jedną stronę, wymagana klasa II a reguła 7, wyrób do celów inwazyjnych,sterylizowane parą wodną w nadciśnieniu.</t>
  </si>
  <si>
    <t>Opaska z waty syntetycznej , jałowa pod gips 10 cm x 3 m, dobra przepuszczalność powietrza, miękka, dobre właściwości wyściełające, chłonna, odprowadzająca wilgoć, podzielna ręcznie, sterylizowana parą wodną w nadciśnieniu.</t>
  </si>
  <si>
    <t>Opaska z waty syntetycznej jałowa  pod gips 15 cm x 3 m, dobra przepuszczalność powietrza, miękka, dobre właściwości wyściełające, chłonna, odprowadzająca wilgoć, podzielna ręcznie,sterylizowana parą wodną w nadciśnieniu.</t>
  </si>
  <si>
    <t xml:space="preserve">Opaska elastyczna tkana z zapinką znajdującą się w opakowaniu sterylnym , opaska pakowana pojedynczo dł. 5 m w stanie rozciągniętym, szer. 12 cm zachowująca stałą elastyczność,  nie powodująca zwijania się brzegów, sterylizowana parą wodną w nadciśnieniu.
</t>
  </si>
  <si>
    <t xml:space="preserve">Opaska elastyczna tkana z zapinką znajdującą się w opakowaniu sterylnym , opaska pakowana pojedynczo dł. 5 m w stanie rozciągniętym, szer. 15 cm zachowująca stałą elastyczność,   nie powodująca zwijania się brzegów,sterylizowana parą wodną w nadciśnieniu.
</t>
  </si>
  <si>
    <t>Opaska dziana dł. 4 m x 10 cm, brak pylenia, miękka, przepuszczalna dla powietrza, tkane brzegi,sterylna ,  pojedynczo pakowana, sterylizowana parą wodną w nadciśnieniu.</t>
  </si>
  <si>
    <t>Opaska dziana dł. 4 m x 15 cm, brak pylenia, miękka, przepuszczalna dla powietrza, tkane brzegi, sterylna , pojedynczo pakowana,sterylizowana parą wodną w nadciśnieniu.</t>
  </si>
  <si>
    <t xml:space="preserve">Tupfery z gazy 17 nitk. 12 cm x 12 cm x 10  szt. z nitką radiacyjną, rożek, brak pylenia, chłonne, sterylizowane parą wodną w nadciśnieniu
</t>
  </si>
  <si>
    <t xml:space="preserve">Tupfery z gazy 17 nitk. 12 cm x 12 cm x 20  szt. z nitką radiacyjną, rożek, brak pylenia, chłonne, sterylizowane parą wodną w nadciśnieniu
</t>
  </si>
  <si>
    <t xml:space="preserve">Tupfery z gazy 17 nitk. 15 cm x 15 cm x 10 szt.z nitką radiacyjną, fasolki, brak pylenia, chłonne, sterylizowane parą wodną w nadciśnieniu
</t>
  </si>
  <si>
    <t xml:space="preserve">Tupfery z gazy 17 nitk. 15 cm x 15 cm x 20 szt.z nitką radiacyjną, fasolki, brak pylenia, chłonne, sterylizowane parą wodną w nadciśnieniu
</t>
  </si>
  <si>
    <t>op.</t>
  </si>
  <si>
    <t>Opaska dziana dł. 4 m x 5 cm, brak pylenia, miękka, przepuszczalna dla powietrza, tkane brzegi, pojedynczo pakowane.</t>
  </si>
  <si>
    <t>Opaska dziana dł. 4 m x 10 cm, brak pylenia, miękka, przepuszczalna dla powietrza, tkane brzegi, pojedynczo pakowane.</t>
  </si>
  <si>
    <t>Opaska dziana dł. 4 m x 15 cm, brak pylenia, miękka, przepuszczalna dla powietrza, tkane brzegi, pojedynczo pakowane.</t>
  </si>
  <si>
    <t>Siatka elastyczna na głowę dorosłego i tułów dziecka, duża rozciągliwość, powrót do stanu poprzedniego, łatwość nakładania i zdejmowania, stabilność ucisku, brak pylenia i strzępienia się , w opakowaniach a’25m w stanie rozciągniętym</t>
  </si>
  <si>
    <t xml:space="preserve">Siatka elastyczna na nogę dorosłego i głowę dziecka, duża rozciągliwość, powrót do stanu poprzedniego, łatwość nakładania i zdejmowania, stabilność ucisku, brak pylenia i strzępienia się, w opakowaniach a’25m w stanie rozciągniętym
</t>
  </si>
  <si>
    <t xml:space="preserve">Siatka elastyczna na tułów, pachwiny, duża rozciągliwość, powrót do stanu poprzedniego, łatwość nakładania i zdejmowania, stabilność ucisku, brak pylenia i strzępienia się , w opakowaniach a’25m w stanie rozciągniętym
</t>
  </si>
  <si>
    <t>Lignina arkusze 40 x 60 cm, medyczna, bielona, brak pylenia, dobra chłonność, miękka.± 3 cm</t>
  </si>
  <si>
    <t xml:space="preserve">Opaska elastyczna tkana z zapinką znajdującą się w opakowaniu, opaska pakowana pojedynczo, dł. 5 m w stanie rozciągniętym, szer. 10 cm zachowująca stałą elastyczność, wielokrotnego użytku, pakowana pojedynczo, nie powodująca zwijania się brzegów.
</t>
  </si>
  <si>
    <t xml:space="preserve">Opaska elastyczna tkana z zapinką znajdującą się w opakowaniu, opaska pakowana pojedynczo dł. 5 m w stanie rozciągniętym, szer. 12 cm zachowująca stałą elastyczność, wielokrotnego użytku, pakowana pojedynczo, nie powodująca zwijania się brzegów.
</t>
  </si>
  <si>
    <t xml:space="preserve">Opaska elastyczna tkana z dwoma zapinkami znajdującymi się w opakowaniu, opaska pakowana pojedynczo dł. 5 m w stanie rozciągniętym,  szer.15 cm zachowująca stałą elastyczność, wielokrotnego użytku, pakowana pojedynczo, nie powodująca zwijania się brzegów.
</t>
  </si>
  <si>
    <t>Wata medyczna 500g  bawełniano – wiskozowa, 70% bawełny i 30 % wiskozy lub 50 % bawełny i 50 % wiskozy brak pylenia, właściwości absorpcyjne, dobre właściwości wyściełające.</t>
  </si>
  <si>
    <t>Opaska gipsowa dł. 3 m szer. 12 cm , czas wiązania do 5-6  min. krótki czas zanurzenia do 15 s , nosnik obustronnie pokryty masą gipsową , czas modelowania do 3 minut, czas wiązania absolutnie zgodny z deklaracją, w opakowaniach min. a’ 2 szt.</t>
  </si>
  <si>
    <t>Opaska gipsowa dł. 3 m szer. 14 – 15 cm , czas wiązania  do 5-6 min krótki czas zanurzenia do 15 s, nośnik obustronnie pokryty masą gipsową , czas modelowania do 3 minut, czas wiązania absolutnie zgodny z deklaracją, w opakowaniach min a’ 2 szt.</t>
  </si>
  <si>
    <t>Opaska z waty syntetycznej pod gips 10 cm x 3 m, dobra przepuszczalność powietrza, miękka, dobre właściwości wyściełające, chłonna, odprowadzająca wilgoć, podzielna ręcznie.Masa powierzchniowa minimum 70 g / m2</t>
  </si>
  <si>
    <t xml:space="preserve">Opaska z waty syntetycznej pod gips 15 cm x 3 m, dobra przepuszczalność powietrza, miękka, dobre właściwości wyściełające, chłonna, odprowadzająca wilgoć, podzielna ręcznie.Masa powierzchniowa 70g/m2 </t>
  </si>
  <si>
    <r>
      <t xml:space="preserve">Gaza bawełniana szer. min. 90 cm 13 lub 17 nitkowa w składach a’100 m lub 200. Wymagana klasa IIa reguła 7, nitka bielona wodą utlenioną, brak pylenia, chłonność potwierdzona oświadczeniami dotyczącymi: gramatury przędzy, skrętu nitki, czasu tonięcia i chłonności. </t>
    </r>
    <r>
      <rPr>
        <sz val="10"/>
        <color indexed="10"/>
        <rFont val="Arial"/>
        <family val="2"/>
      </rPr>
      <t xml:space="preserve">
</t>
    </r>
  </si>
  <si>
    <r>
      <t>Kompresy bawełniane gazowe niejał. z podwijanymi brzegami 10 cm x 10 cm a 100 szt. 17 nit. 8 war., wymagana klasa IIa reguła 7. Nitka bielona wodą utlenioną,</t>
    </r>
    <r>
      <rPr>
        <i/>
        <u val="single"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wyrób spełniający wymogi normy EN 14 079
</t>
    </r>
  </si>
  <si>
    <t xml:space="preserve">Kompresy bawełniane gazowe niejał. z podwijanymi brzegami 7,5 cm x 7,5 cm a100 szt. 17 nit.8war., wymagana klasa IIa reguła 7. Nitka bielona wodą utlenioną, wyrób spełniający wymogi normy EN 14 079, wyrób do celów inwazyjnych.
</t>
  </si>
  <si>
    <t xml:space="preserve">Kompresy gazowe niejałowe z podwijanymi brzegami 5 cm x 5 cm a 100 szt. 17 nit. 8 warst., wymagana klasa IIa reguła 7. Nitka bielona wodą utlenioną, wyrób spełniający wymogi normy EN 14 079, wyrób do celów inwazyjnych.
</t>
  </si>
  <si>
    <t>Podkład ginekologiczny 34 x 9 cm lub 34 x 8 cm niejałowy z możliwością sterylizacji parą wodną w nadciśnieniu  x 10 szt.</t>
  </si>
  <si>
    <t>Podkład ginekologiczny 27 x 7,5 cm niejałowy z możliwością sterylizacji parą wodną w nadciśnieniu  x 10 szt</t>
  </si>
  <si>
    <t>m.b.*</t>
  </si>
  <si>
    <t>Kg</t>
  </si>
  <si>
    <t>m.b.</t>
  </si>
  <si>
    <t xml:space="preserve">Kompresy włókninowe jałowe, 4 war. 5 cm x 5 cm x 2 szt. Miękkość, chłonność, pakowana po 2 szt., pakowane w kartoniku, funkcjonalność opakowania, łatwe w użytkowaniu, wymagana min.klasa Is reguła 4,  w opakowaniu 75 po 2 szt. Dopuszcza się opakiwania 25 po 2 szt. z przeliczeniem ilości opakowań </t>
  </si>
  <si>
    <t xml:space="preserve">Kompresy włókninowe jałowe, 4 war. 7,5 cm x 7,5 cm x 2 szt. Miękkość, chłonność, pakowana po  2 szt., pakowane w kartoniku , łatwe w użytkowaniu, wyrób do celów inwazyjnych, wymagana min.klasa Is reguła 4, w opakowaniu 75 po 2 szt. Dopuszcza się opakowania  25 po 2 szt. z przeliczeniem ilości opakowań </t>
  </si>
  <si>
    <t xml:space="preserve">Kompresy włókninowe jałowe, 4 war. 10 cm x 10 cm x 2 szt. Miękkość, chłonność, pakowana po  2 szt., pakowane w kartoniku, łatwe w użytkowaniu, wyrób do celów inwazyjnych, wymagana min. klasa Is reguła 4, w opakowaniu 75 po 2 szt. Dopuszcza się opakowania  25 po 2 szt. z przeliczeniem ilości opakowań </t>
  </si>
  <si>
    <t xml:space="preserve">Przylepiec hypoalergiczny z białego sztucznego jedwabiu z ząbkowanymi brzegami, dający się dzielić w poprzek bez użycia nożyczek, na szpulce/rolce szer. 1, 25 cm, przepuszczalny dla powietrza i pary wodnej, wodoodporny, nie absorbuje promieni Rtg, z hypoalergicznym klejem równomiernie naniesionym na całej powierzchni lepnej
</t>
  </si>
  <si>
    <t xml:space="preserve">Przylepiec hypoalergiczny z białego sztucznego jedwabiu z ząbkowanymi brzegami, dający się dzielić w poprzek bez użycia nożyczek, na szpulce/rolce szer. 2,5 cm, przepuszczalny dla powietrza i pary wodnej, wodoodporny, nie absorbuje promieni Rtg, z hypoalergicznym klejem równomiernie naniesionym na całej powierzchni lepnej
</t>
  </si>
  <si>
    <t xml:space="preserve">Przylepiec na tkaninie wiskozowej lub bawełnianej z ząbkowanymi brzegami, dający się dzielić w poprzek bez użycia nożyczek, na szpulce/rolce szer. 2, 5 cm , z hypoalergicznym klejem równomiernie naniesionym na całej powierzchni lepnej , przepuszczalny dla powietrza i pary wodnej , nie absorbuje promieni RTG.
</t>
  </si>
  <si>
    <t xml:space="preserve">Przylepiec na tkaninie wiskozowej lub bawełnianej z ząbkowanymi brzegami, dający się dzielić w poprzek bez użycia nożyczek, na szpulce/rolce szer. 5 cm , z hypoalergicznym klejem równomiernie naniesionym na całlej powierzchni lepnej, przepuszczalny dla powietrza i pary wodnej , nie absorbuje promieni RTG.
</t>
  </si>
  <si>
    <t xml:space="preserve">Przylepiec na porowatej przezroczystej folii szer. 1, 25 cm hipoalergiczny, pokryty klejem poliakrylowym lub akrylowym , przepuszczalny dla powietrza i pary wodnej, nie absorbuje promieni RTG , dający się dzielić wzdłuż i wszerz bez użycia nożyczek, na szpulce/rolce
</t>
  </si>
  <si>
    <t>Przylepiec na porowatej przezroczystej folii szer. 2,5 cm hipoalergiczny, pokryty klejem poliakrylowym lub akrylowym, przepuszczalny dla powietrza i pary wodnej, nie absorbuje promieni RTG, dający się dzielić wzdłuż i wszerz bez użycia nożyczek, na szpulce/rolce</t>
  </si>
  <si>
    <t>Przylepiec z opatrunkiem na tkaninie szer. 8 cm wykonany z tkaniny wiskozowej, pokryty klejem z syntetycznego kauczuku, przepuszczalny dla powietrza, chłonny opatrunek pakowany w dozowniku z kartonu a’ 5 m. Dopuszcza się: przylepiec na tkaninie bawełnianej, pokrytej klejem akrylowym w opakowaniu 1mb z jednoczesnym przeliczeniem zamawianych ilości</t>
  </si>
  <si>
    <t xml:space="preserve">Przylepiec z opatrunkiem wyjałowiony 10 cm x 6-8 cm bezbolesna zmiana opatrunku – lepkość, dobre właściwości absorpcyjne, miękki, prosta aplikacja, przepuszczalny dla powietrza i pary wodnej, hypoalergiczny, z zaokrąglonymi rogami, wkład chłonny zabezpieczony mikrosiatką, z zaokrąglonymi rogami ( papier zabezpieczający przecięty wzdłuż krótszego boku)
</t>
  </si>
  <si>
    <t xml:space="preserve">Przylepiec z opatrunkiem wyjałowiony 15 cm x 6-8 cm bezbolesna zmiana opatrunku – lepkość, dobre właściwości absorpcyjne, miękki, prosta aplikacja, przepuszczalny dla powietrza i pary wodnej, hypoalergiczny, z zaokrąglonymi rogami, wkład chłonny zabezpieczony mikrosiatką, z zaokrąglonymi rogami ( papier zabezpieczający przecięty wzdłuż krótszego boku).
</t>
  </si>
  <si>
    <t xml:space="preserve">Przylepiec z opatrunkiem wyjałowiony 20 cm x 8-10 cm bezbolesna zmiana opatrunku – lepkość, dobre właściwości absorpcyjne, miękki, prosta aplikacja, przepuszczalny dla powietrza i pary wodnej, hypoalergiczny, z zaokrąglonymi rogami, wkład chłonny zabezpieczony mikrosiatką, z zaokrąglonymi rogami ( papier zabezpieczający przecięty wzdłuż krótszego boku).
</t>
  </si>
  <si>
    <t xml:space="preserve">Przylepiec z opatrunkiem wyjałowiony 35 cm x 10 cm bezbolesna zmiana opatrunku – lepkość, dobre właściwości absorpcyjne, miękki, prosta aplikacja, przepuszczalny dla powietrza i pary wodnej, hypoalergiczny, z zaokrąglonymi rogami, wkład chłonny zabezpieczony mikrosiatką, z zaokrąglonymi rogami ( papier zabezpieczający przecięty wzdłuż krótszego boku).
</t>
  </si>
  <si>
    <t xml:space="preserve">Przylepiec z opatrunkiem wyjałowiony 7, 2 cm x 5 cm Bezbolesna zmiana opatrunku – lepkość, dobre właściwości absorpcyjne, miękki, prosta aplikacja, przepuszczalny dla powietrza i pary wodnej, hypoalergiczny, z zaokrąglonymi rogami, wkład chłonny zabezpieczony mikrosiatką .
</t>
  </si>
  <si>
    <t>Włókninowy przylepiec chirurgiczny 10 m x 10 cm, hypoalergiczny, przepuszczający powietrze i parę wodną, łatwy w użyciu , dobra lepkość, wodoodporny nie powodujący odklejanie się pod wpływem płynów ustrojowych.</t>
  </si>
  <si>
    <t>Włókninowy przylepiec chirurgiczny 10 m x 15 cm, hypoalergiczny, przepuszczający powietrze i parę wodną, łatwy w użyciu , dobra lepkość, wodoodporny nie powodujący odklejanie się pod wpływem płynów ustrojowych.</t>
  </si>
  <si>
    <t>Włókninowy przylepiec chirurgiczny 10 m x 20 cm,  hypoalergiczny, przepuszczający powietrze i parę wodną, łatwy w użyciu , dobra lepkość, wodoodporny nie powodujący odklejania się pod wpływem płynów ustrojowych.</t>
  </si>
  <si>
    <t>Włókninowy przylepiec chirurgiczny 10 m x 5 cm, hypoalergiczny, przepuszczający powietrze i parę wodną, łatwy w użyciu , dobra lepkość, wodoodporny nie powodujący odklejanie się pod wpływem płynów ustrojowych.</t>
  </si>
  <si>
    <t>Okleina jałowa na włókninie do mocowania kaniul z zaokrąglonymi rogami, dodatkową poduszeczką wyściełającą, z nacięciem rozm. 6 cm x 8 cm ± 0,5 cm</t>
  </si>
  <si>
    <t>Paski do zamykania ran 3 mm x 75-76 mm a 5 szt. x 50</t>
  </si>
  <si>
    <t>Kompresy włókninowe niejałowe, 4 war. 5 cm x 5 cm  x  100 szt. miękkie, chłonne, wymagana min. klasa I reguła 4.</t>
  </si>
  <si>
    <t>Jałowy kompres oczny w rozm. 62mmx72mm z otuliną polipropylenową z wkładem bawełniano (40%) -polipropylenowym(60%), miękki, chłonny, brzegi wokół całego kompresu zamknięte, co zapobiega strzępieniu się, o dobrych wł. wyściełających pakowany po 1 szt.</t>
  </si>
  <si>
    <t>Podkłady higieniczne nieprzemakalne. z wkładem chłonnym ok. 60 cm x 60 cm,miękka rozdrobniona celuloza z warstwą rozprowadzającą wilgoć, chłonność około 540 ml.</t>
  </si>
  <si>
    <t>Opatrunek gazowy lub wiskozowy nasączony substancjami tłuszczowymi i chlorheksydyną 10 cm x 10 cm x 1 szt. Tkanina o dużych oczkach, intensywność nasączenia, przepuszczalność wydzieliny z rany, brak przylegania do rany przy zmianie.</t>
  </si>
  <si>
    <t>Opatrunek gazowy lub wiskozowy nasączony substancjami tłuszczowymi i chlorheksydyną 5 cm x 5 cm x 1 szt. Tkanina o dużych oczkach, intensywność nasączenia, przepuszczalność wydzieliny z rany, brak przylegania do rany przy zmianie.</t>
  </si>
  <si>
    <t>Opatrunek gazowy lub wiskozowy nasączony substancjami tłuszczowymi i chlorheksydyną 10-15 cm x 20 cm x 1 szt. Tkanina o dużych oczkach, intensywność nasączenia, przepuszczalność wydzieliny z rany, brak przylegania do rany przy zmianie.</t>
  </si>
  <si>
    <t>Opatrunek hydrokoloidowy 10 cm x 10 cm,  wysoki potencjał chłonności, szybka wchłanialność wydzieliny, utrzymanie wilgoci, wydłużony okres zmiany opatrunku do 5 – 7 dni.</t>
  </si>
  <si>
    <t>Opatrunek hydrokoloidowy 15 cm x 15 cm, wysoki potencjał chłonności, szybka wchłanialność wydzieliny, utrzymanie wilgoci, wydłużony okres zmiany opatrunku do 5 – 7 dni.</t>
  </si>
  <si>
    <t>Opatrunek hydrokoloidowy 20 cm x 20 cm, wysoki potencjał chłonności, szybka wchłanialność wydzieliny, utrzymanie wilgoci, wydłużony okres zmiany opatrunku do 5 – 7 dni.</t>
  </si>
  <si>
    <r>
      <t>Opatrunek z włókien alginianu wapnia 10 cm x 10 cm</t>
    </r>
    <r>
      <rPr>
        <u val="single"/>
        <sz val="10"/>
        <color indexed="8"/>
        <rFont val="Arial"/>
        <family val="2"/>
      </rPr>
      <t xml:space="preserve"> </t>
    </r>
    <r>
      <rPr>
        <i/>
        <u val="single"/>
        <sz val="10"/>
        <color indexed="8"/>
        <rFont val="Arial"/>
        <family val="2"/>
      </rPr>
      <t xml:space="preserve">lub </t>
    </r>
    <r>
      <rPr>
        <i/>
        <sz val="10"/>
        <color indexed="8"/>
        <rFont val="Arial"/>
        <family val="2"/>
      </rPr>
      <t>alginianowo – hydrokoloidowy</t>
    </r>
    <r>
      <rPr>
        <sz val="10"/>
        <color indexed="8"/>
        <rFont val="Arial"/>
        <family val="2"/>
      </rPr>
      <t>, posiadający zastosowanie również do ran głębokich, nieprzywierający do powierzchni rany.</t>
    </r>
  </si>
  <si>
    <t>Jałowy opatrunek zbudowany z warstwy aluminium i włókniny o dużej chłonności z przeznaczeniem do zaopatrywania rurek tracheostymijnych w rozm. 8 x 9 cm z otworem o średnicy 12 mm x 19 mm</t>
  </si>
  <si>
    <t>Opatrunek zawierający czysty węgiel aktywowany impregnowany srebrem 10cm x 10 cm x 1 szt..</t>
  </si>
  <si>
    <t>Opatrunek hydrokoloidowy do opatrywania ran w okolicy krzyżowej 12-14cmx16-18cm, wysoki potencjał chłonności, szybka wchłanialność wydzieliny, utrzymanie wilgoci, wydłużony okres zmiany opatrunku do 5 – 7 dni.</t>
  </si>
  <si>
    <t>Opatrunek hydrokoloidowy do opatrywania pięt, łokci ok.* 8 cm x 12 cm, wysoki potencjał chłonności, szybka wchłanialność wydzieliny, utrzymanie wilgoci, wydłużony okres zmiany opatrunku do 5 – 7 dni.</t>
  </si>
  <si>
    <t>Opatrunek zbudowany z siatki poliamidowej impregnowanej maścią neutralną z dodatkiem srebra metalicznego 10 cm x 10 cm 1 szt. w opakowaniach zgrzewanych po 1 sztuce.</t>
  </si>
  <si>
    <t>Opatrunek zbudowany z siatki poliamidowej impregnowanej maścią neutralną z dodatkiem srebra metalicznego 10 cm x 20 cm 1 szt. w opakowaniach zgrzewanych po 1 sztuce.</t>
  </si>
  <si>
    <t>Jałowy opatrunek  hydroaktywny z mechanizmem płucząco – absorpcyjnym i substancją antybakteryjną  do opatrywania ran głębokich o wymiarach 7,5x7,5 cm, pakowany po 1 szt.</t>
  </si>
  <si>
    <t xml:space="preserve">Opatrunek o wymiarach 6,5 cm x 7 cm , wzmocniony z 4 stron włókniną , z podwójnym klejem akrylowym ( bez zawartości uczulającego i wysuszającego tlenku cynku , kauczuku i lateksu , co wpływa na redukcję podrażnień i uszkodzeń naskórka pacjentów ) na części włókninowej i foliowej , klej akrylowy naniesiony w sposób nierównomierny , w formie kratki oraz z jednym szerokim dodatkowympaskiem mocującym, łatwo odklejalnymod opatrunku i kaniuli z laminowanej mocnej rozciągliwej włókniny
</t>
  </si>
  <si>
    <t xml:space="preserve">Opatrunek o wymiarach 10 cm x 12 cm , wzmocniony z 4 stron włókniną , z podwójnym klejem akrylowym ( bez zawartości uczulającego i wysuszającego tlenku cynku , kauczuku i lateksu , co wpływa na redukcję podrażnień i uszkodzeń naskórka pacjentów ) na części włókninowej i foliowej , klej akrylowy naniesiony w sposób nierównomierny , w formie kratki oraz z jednym szerokim dodatkowympaskiem mocującym, łatwo odklejalnymod opatrunku i kaniuli z laminowanej mocnej rozciągliwej włókniny
</t>
  </si>
  <si>
    <t>Przezroczysty opatrunek z PU z wycięciem do kaniul obwodowych ze wzmocnionym włókniną od spodu obrzeżem  z 4-ch stron , obrzeże z drobnymi porzecznymi nacięciami , rozm.3,8cm x 4,5 cm, 2 szerokie aplikatory z ramką, laminowaną metką i 2 laminowanymi paskami mocującymi z mocnej rozciągliwej włókniny, szybka aplikacja w 2 krokach (papier zabezpieczający i ramka ), klej akrylowy naniesiony w siateczkę (folia) i z wzorem (włóknina) gwarantującym wysoką przepuszczalność dla pary wodnej,odporny na działanie środków dezynfekcyjnych zawierających alkohol, wyrób medyczny klasy Iia. Opatrunek pediatryczny.</t>
  </si>
  <si>
    <t xml:space="preserve">Opatrunek pediatryczny o wymiarach 4,4 cm x 4,4 cm , klejem akrylowym ( bez zawartości uczulającego i wysuszającego tlenku cynku , kauczuku i lateksu , co wpływa na redukcję podrażnień i uszkodzeń naskórka pacjentow ) naniesiony w sposób równomierny , bez metki do oznaczenia
</t>
  </si>
  <si>
    <t>Przylepiec chirurgiczny, hypoalergiczny, z mikroporowatej włókniny,  z wodoodpornym równomiernie naniesionym na całej powierzchni  klejem akrylowym, bez lateksu, kauczuku i tlenku cynku, wybitnie delikatny dla skóry, rozm. 9,1m x 1,25cm</t>
  </si>
  <si>
    <r>
      <t>Wchłaniany jałowy hemostatyk powierzchniowy ze 100% regenerowanej, oksydowanej celulozy w formie gazy (pochodzenia roślinnego) o działaniu bakteriobójczym, potwierdzonym badaniami klinicznymi i przedklinicznymi in vivo i in vitro. Niskie pH 2,5-3,5 w kontakcie z krwią hamujące rozwój szczepów MRSA, MRSE, PRSP, VRE, E. Coli. Okres wchłaniania 7-14 dni. Czas umozliwiający hemostazę: 2-8 minut.</t>
    </r>
    <r>
      <rPr>
        <b/>
        <sz val="10"/>
        <color indexed="8"/>
        <rFont val="Arial"/>
        <family val="2"/>
      </rPr>
      <t xml:space="preserve"> Rozmiar 5 cm x 7-7,5 cm</t>
    </r>
    <r>
      <rPr>
        <sz val="10"/>
        <color indexed="8"/>
        <rFont val="Arial"/>
        <family val="2"/>
      </rPr>
      <t xml:space="preserve">.W każdym opakowaniu samoprzylepne naklejki (metryczki)x3 do każdej sztuki hemostatyku, z możliwością wklejenia do karty pacjenta i innych dokumentów. Na metryczce nazwa produktu, skład, dystrybutor, wytwórca, LOT i nr Ref. Dopuszcza się: wchłanialny jałowy hemostatyk wykonanany ze 100% oksydowanej celulozy. pH 2,2-4,5 kwaśne- bakteriobójcze. Czas hemostazy 3-4 minuty Czas wchłaniania 7-14 dni. W każdym opakowaniu samoprzylepne naklejki (metryczki)x3 do każdej sztuki hemostatyku, z możliwością wklejenia do karty pacjenta i innych dokumentów. Na metryczce nazwa produktu, skład, dystrybutor, wytwórca, LOT i nr Ref. Z potwierdzonymi badaniami in vitro bez badań in vivo. Produkt, który oferujemy zrobiony jest z naturalnej bawełny, dlatego w celu uzyskania kwaśnego ph nie wymaga procesu regeneracji.
</t>
    </r>
  </si>
  <si>
    <r>
      <t xml:space="preserve">Wchłaniany jałowy hemostatyk powierzchniowy ze 100% regenerowanej, oksydowanej celulozy w formie gazy (pochodzenia roślinnego) o działaniu bakteriobójczym, potwierdzonym badaniami klinicznymi i przedklinicznymi in vivo i in vitro. Niskie pH 2,5-3,5 w kontakcie z krwią hamujące rozwój szczepów MRSA, MRSE, PRSP, VRE, E. Coli. Okres wchłaniania 7-14 dni. Czas umozliwiający hemostazę: 2-8 minut. </t>
    </r>
    <r>
      <rPr>
        <b/>
        <sz val="10"/>
        <color indexed="8"/>
        <rFont val="Arial"/>
        <family val="2"/>
      </rPr>
      <t>Rozmiar 10 cm x 20 cm</t>
    </r>
    <r>
      <rPr>
        <sz val="10"/>
        <color indexed="8"/>
        <rFont val="Arial"/>
        <family val="2"/>
      </rPr>
      <t xml:space="preserve">. W każdym opakowaniu samoprzylepne naklejki (metryczki)x3 do każdej sztuki hemostatyku, z możliwością wklejenia do karty pacjenta i innych dokumentów. Na metryczce nazwa produktu, skład, dystrybutor, wytwórca, LOT i nr Ref. Dopuszcza się: wchłanialny jałowy hemostatyk wykonanany ze 100% oksydowanej celulozy. pH 2,2-4,5 kwaśne- bakteriobójcze. Czas hemostazy 3-4 minuty Czas wchłaniania 7-14 dni. W każdym opakowaniu samoprzylepne naklejki (metryczki)x3 do każdej sztuki hemostatyku, z możliwością wklejenia do karty pacjenta i innych dokumentów. Na metryczce nazwa produktu, skład, dystrybutor, wytwórca, LOT i nr Ref. Z potwierdzonymi badaniami in vitro bez badań in vivo. Produkt, który oferujemy zrobiony jest z naturalnej bawełny, dlatego w celu uzyskania kwaśnego ph nie wymaga procesu regeneracji.
</t>
    </r>
  </si>
  <si>
    <r>
      <t xml:space="preserve">Hemostatyk powierzchniowy wykonany z 100% regenerowanej, oksydowanej celulozy (pochodzenia roślinnego). Postać wielowarstwowej włókniny. Czas umożliwiający hemostazę 2-8 min. Okres wchłaniania 7-14 dni. Niskie pH 2,5-3,5 w kontakcie z krwią hamujące rozwój szczepów MRSA, MRSE, PRSP, VRE, E.Coli potwierdzone badaniami klinicznymi i przedklinicznymi in vivo i in vitro. Rozmiar </t>
    </r>
    <r>
      <rPr>
        <b/>
        <sz val="10"/>
        <color indexed="8"/>
        <rFont val="Arial"/>
        <family val="2"/>
      </rPr>
      <t>2,5 cm x 5-5,1 cm</t>
    </r>
    <r>
      <rPr>
        <sz val="10"/>
        <color indexed="8"/>
        <rFont val="Arial"/>
        <family val="2"/>
      </rPr>
      <t xml:space="preserve">. W każdym opakowaniu samoprzylepne naklejki (metryczki)x3 do każdej sztuki hemostatyku , z możliwością wklejenia do karty pacjenta i innych dokumentów. Na metryczce nazwa produktu, skład, dystrybutor, wytwórca, LOT i nr Ref, rozm. 2,5 x 5 cm. Dopuszcza się: wchłanialny jałowy hemostatyk wykonanany ze 100% oksydowanej celulozy. pH 2,2-4,5 kwaśne- bakteriobójcze. Czas hemostazy 3-4 minuty Czas wchłaniania 7-14 dni. W każdym opakowaniu samoprzylepne naklejki (metryczki)x3 do każdej sztuki hemostatyku, z możliwością wklejenia do karty pacjenta i innych dokumentów. Na metryczce nazwa produktu, skład, dystrybutor, wytwórca, LOT i nr Ref. Z potwierdzonymi badaniami in vitro bez badań in vivo. Produkt, który oferujemy zrobiony jest z naturalnej bawełny, dlatego w celu uzyskania kwaśnego ph nie wymaga procesu regeneracji.
</t>
    </r>
  </si>
  <si>
    <t>Opatrunek p/bakteryjny zawierający jony srebra 1,2%, zbudowany z pochłaniających duże ilości wysięku przeszyty wzmocnionymi włóknami. Charakteryzujący się szerokim spektrum zastosowań oraz wysoką skutecznościa antybakteryjną ( łącznie z MRSA, VRE i E. Coli). Rozmiar 15cm x 15cm</t>
  </si>
  <si>
    <t>Opatrunek hydrowłóknisty w postaci płytek produkowany technologią Hydrofiber składający się w 100% z Karboksymetylocelulozy sodowej o wysokich właściwościach absorpcyjnych i sekwestracji bakterii, w swojej strukturze posiada jony srebra (srebro jonowe) o szerokim spektrum działania anty-drobnoustrojowego. Rozmiar 15 x 15 cm.</t>
  </si>
  <si>
    <t>Opatrunek hydrowłóknisty w postaci płytek produkowany technologią Hydrofiber składający się w 100% z Karboksymetylocelulozy sodowej o wysokich właściwościach absorpcyjnych i sekwestracji bakterii, w swojej strukturze posiada jony srebra (srebro jonowe) o szerokim spektrum działania anty-drobnoustrojowego. Rozmiar 20 x 30 cm.</t>
  </si>
  <si>
    <t xml:space="preserve">Sterylny opatrunek zawierajacy w części centralnej materiał chłonny wykonany w technologii Hydrofiber ze srebrem jonowym . Płytka chłonna składa się z karboksymetylocelulozy sodowej stabilizowanej poprzez przeszycie włóknami nylonu i elastenu 9 cm x 35 cm
</t>
  </si>
  <si>
    <t xml:space="preserve">Sterylny opatrunek zawierajacy w części centralnej materiał chłonny wykonany w technologii Hydrofiber ze srebrem jonowym . Płytka chłonna składa się z karboksymetylocelulozy sodowej stabilizowanej poprzez przeszycie włóknami nylonu i elastenu 9 cm x 25 cm
</t>
  </si>
  <si>
    <t>Sterylny opatrunek zawierajacy w części centralnej materiał chłonny wykonany w technologii Hydrofiber . Płytka chłonna składa się z karboksymetylocelulozy sodowej stabilizowanej poprzez przeszycie włóknami nylonu i elastenu  9cm x  35 cm</t>
  </si>
  <si>
    <t>Sterylny opatrunek zawierajacy w części centralnej materiał chłonny wykonany w technologii Hydrofiber . Płytka chłonna składa się z karboksymetylocelulozy sodowej stabilizowanej poprzez przeszycie włóknami nylonu i elastenu  9cm x  25 cm</t>
  </si>
  <si>
    <t>Opatrunek jałowy z pianki poliuretanowej, miękki, elastyczny, dobrze dopasowujący się do łożyska rany, o wysokich zdolnościach absorpcyjnych, wzbogacony jonami srebra,  nieprzylepny, o wymiarach 15cmx15cm, pakowany po 1 szt.</t>
  </si>
  <si>
    <t>Pasta uszczelniająco – gojąca nadająca się do stosowania na skórę wokół kolo -, ileo -, i urostomii a 60 g x 1 szt.</t>
  </si>
  <si>
    <t>Opatrunek jałowy z pianki poliuretanowej, miękki, elastyczny, dobrze dopasowujący się do łożyska rany, o wysokich zdolnościach absorpcyjnych, nieprzylepny, o wymiarach 15cmx15cm, pakowany po 1 szt.</t>
  </si>
  <si>
    <t>Wchłanialna gąbka żelatynowa hemostatyczna specjal 7-8 cm x 5 cm x 1 mm, chłonna, wytrzymała na rozerwanie w postaci suchej i wilgotnej.</t>
  </si>
  <si>
    <t>Wchłanialna gąbka żelatynowa hemostatyczna standard 7-8 cm x 5 cm x 10 mm, chłonna, wytrzymała na rozerwanie w postaci suchej i wilgotnej.</t>
  </si>
  <si>
    <t>Taśma samoprzylepna z bawełny o szerokości 5 cm  porowata przepuszczająca powietrze</t>
  </si>
  <si>
    <t>Sterylna mieszanina wosku pszczelego  ( 70 % ) i wazeliny  ( 30 % ) do hamowania krwawień waga 2,5 g  x 1 szt.</t>
  </si>
  <si>
    <t>Tampon uszny PVA 12x24 mm</t>
  </si>
  <si>
    <t>Tampon uszny PVA 9x15 mm</t>
  </si>
  <si>
    <t>Tuba wentylacyjna silikonowa, średnica 1,5 mm</t>
  </si>
  <si>
    <t>Tuba wentylacyjna silikonowa, średnica 1,1 mm</t>
  </si>
  <si>
    <t>Płaty silikonowe do operacji mikrochirurgicznych ucha, grubość 0,13 mm, rozmiar 6x40 mm</t>
  </si>
  <si>
    <t>Bandaż uszny jednostronny, uniwersalny z zapięciem.</t>
  </si>
  <si>
    <t>Bandaż uszny jednostronny, średni.</t>
  </si>
  <si>
    <t>Tamponada nosowa z balonem do tamowania krwawień, wykonana z hydrokoloidowej siateczki z CMC . Długość 75 mm . Pakowana sterylnie pojedyńczo .Jednorazowego użytku .</t>
  </si>
  <si>
    <t>Opatrunek nosowy do zabiegów turbinektomii , septoplastyki i polypektomii, wykonany z hydrokoloidowej siateczki z CMC usztywnionej medyczną pianką poliuretanową . Długość 55 mm. Pakowany sterylnie pojedyńczo . Jednorazowego użytku .</t>
  </si>
  <si>
    <t>Krążek silikonowy / obturator / do zabiegów  zamknięcia ubytków i perforacji w przegrodzie nosowej : grubość 0,50 mm , kołnierz dwustronny  średnica 30 mm , pakowany pojedyńczo sterylnie .</t>
  </si>
  <si>
    <t>Bawełniana włóknina 6-warstwowa ze znacznikiem RTG. I wiązana nitką w rozmiarze 15x15 cm</t>
  </si>
  <si>
    <t>Bawełniana włóknina 6-warstwowa ze znacznikiem RTG. I wiązana nitką w rozmiarze 20x60 cm</t>
  </si>
  <si>
    <t>część nr 22</t>
  </si>
  <si>
    <t>op</t>
  </si>
  <si>
    <t>część nr 23</t>
  </si>
  <si>
    <t>Wilgotne rękawiczki nasączone preparatem antybakteryjnym,opakowanie jednostkowe ma zawierać od 8 do 10 szt rękawiczek do toalety całego pacjenta. Rękawice mają zawierać środek antybakteryjny skuteczny przeciwko takim patogenom jak: Staphylococcus aureus, Enterococcus hirae, Pseudomonas aeruginosa, Methicillin-Resistant Staphylococcus Aureus, (MRSA), Klebsiella pneumoniae (ESBL), Enterococcus faecium (VRE) i Candida albicans (działanie przeciwgrzybicze). Rękawice mają zawierasć witaminę E, prowitaminę B5 oraz wyciągi ziołowe, jest także wolne od alkoholu i lanoliny (pH 5,5).Rękawice można podgrzewać w kuchence mikrofalowej.</t>
  </si>
  <si>
    <t>Czepek do mycia głowy bez wody antybakteryjny jednorazowy</t>
  </si>
  <si>
    <t>część nr 24</t>
  </si>
  <si>
    <t>Przeciwbakteryjny opatrunek z pianki poliuretanowej ze srebrem i węglem aktywnym, z silikonowa warstwą kontaktową na całej powierzchni opatrunku, wykazujący się wysoka paro- i gazoprzepuszczalnością rozm. 12,5cm x 12,5cm x 1 szt.</t>
  </si>
  <si>
    <t>część nr 25</t>
  </si>
  <si>
    <t xml:space="preserve">Myjka, rękawiczka  do mycia ciała pacjenta. Nasączona mydłem, do użytku sanitarnego, jednorazowego użytku – gotowa do użycia od razu po wyjęciu z opakowania. Zwężana w nadgarstku, zgrzewana termicznie. Wykonana z dwóch warstw: przednia: podkłady watolinowe + środek myjący o neutralnym pH 5.5; tylna: podkłady watolinowe. wykonana z włókniny 100g/m2, wymiary: 23-25 x 16-18 cm (+/- 0,5 cm)
</t>
  </si>
  <si>
    <t>opatrunek o wymiarach 10 cm x 12 cm, impregnowany solami srebra wykonany w technologii TLC (lipidokoloidowej)</t>
  </si>
  <si>
    <t>opatrunek o wymiarach 10 cm x 10 cm, wykonany w technologii TLC (lipidokoloidowej) zbudowany z włókninowej wkładki wykonanej z włókien charakteryzujących się wysoką chłonnością, kohezyjnością i właściwościami hydro-oczyszczającymi (poliakrylan)</t>
  </si>
  <si>
    <t>opatrunek o wymiarach 10 cm x 10 cm, wykonany w technologii TLC (lipidokoloidowej) zbudowany z włókninowej wkładki wykonanej z włókien charakteryzujących się wysoką chłonnością, kohezyjnością i właściwościami hydro-oczyszczającymi (poliakrylan). Matryca TLC impregnowana srebrem.</t>
  </si>
  <si>
    <t>opatrunek o wymiarach 10 cm x 12 cm, wykonany w technologii lipidokoloidowej zawierającej cząsteczki nanooligosacharydó (TlC-NOOSF) zbudowany z włókninowej wkładki wykonanej z włókien charakteryzujących się wysoką chłonnością, kohezyjnością i właściwościami hydro-oczyszczającymi (poliakrylan)</t>
  </si>
  <si>
    <t>opatrunek o wymiarach 10 cm x 10 cm,  z barierą przeciwbakteryjną składa się z 3 warstw: wewnętrznej wchłaniającej z jedwabiu i poliestru umieszczonej pomiędzy zewnętrznymi pokrytymi nanokrystalicznym srebrem, słabo przewiercającymi warstwami z siatką z polietylenu,może być stosowany na rany zakażone.</t>
  </si>
  <si>
    <t>część nr 26</t>
  </si>
  <si>
    <t>Jałowy zestaw opatrunkowy piankowy średni rozmiar do podciśnieniowej terapii leczenia ran</t>
  </si>
  <si>
    <t>Jałowy zestaw opatrunkowy piankowy duży rozmiar do podciśnieniowej terapii leczenia ran</t>
  </si>
  <si>
    <t>Jałowy zestaw opatrunkowy piankowy do leczenia ran brzucha w podciśnieniowej terapii leczenia ran</t>
  </si>
  <si>
    <t>Kanister lub pojemnik na wydzielinę ,sterylny o pojemności – 800 ml lub większej , z drenem</t>
  </si>
  <si>
    <t>Kanister lub pojemnik na wydzielinę ,sterylny o pojemności – 300 ml lub większej , z drenem</t>
  </si>
  <si>
    <t>miesiąc</t>
  </si>
  <si>
    <t>WZÓR FORMULARZA CENOWEGO - DZPZ/ 333/ 44UEPN / 2021</t>
  </si>
  <si>
    <t>część nr 28</t>
  </si>
  <si>
    <t>część nr 27</t>
  </si>
  <si>
    <t>WZÓR FORMULARZA CENOWEGO - DZPZ/ 333/44UEPN / 2021</t>
  </si>
  <si>
    <t>Serweta podfoliowana Hospidrape 38x 45 cm. Dopuszcza się rozmiary: 50x50 cm; 45x45cm; 37x45cm.</t>
  </si>
  <si>
    <r>
      <t xml:space="preserve">Zestaw do hemodializy, jałowy, dwuczęściowy: </t>
    </r>
    <r>
      <rPr>
        <b/>
        <sz val="10"/>
        <color indexed="8"/>
        <rFont val="Arial"/>
        <family val="2"/>
      </rPr>
      <t>CZĘŚĆ (START)</t>
    </r>
    <r>
      <rPr>
        <sz val="10"/>
        <color indexed="8"/>
        <rFont val="Arial"/>
        <family val="2"/>
      </rPr>
      <t xml:space="preserve">: serweta podfoliowana, nieprzylepna o rozmiarze 38 cm x 45 cm - 1 sztuka, kompresy włókninowe 4-warstwowe 30g o rozm. 7,5x7,5 cm - 2 sztuki, plaster włókninowy1,25 cm x 15-15,5 cm – 4 szt, plaster włókninowy 2,5 x 15-15,5 cm – 2 szt </t>
    </r>
    <r>
      <rPr>
        <b/>
        <sz val="10"/>
        <color indexed="8"/>
        <rFont val="Arial"/>
        <family val="2"/>
      </rPr>
      <t xml:space="preserve">CZĘŚĆ (END) </t>
    </r>
    <r>
      <rPr>
        <sz val="10"/>
        <color indexed="8"/>
        <rFont val="Arial"/>
        <family val="2"/>
      </rPr>
      <t>plaster z opatrunkiem 7 x 5 cm – 2 szt , tupfer włókninowy 15cmx15cm – 2 sztuki.</t>
    </r>
  </si>
  <si>
    <r>
      <t xml:space="preserve">Zestaw do hemodializy, jałowy, dwuczęściowy: </t>
    </r>
    <r>
      <rPr>
        <b/>
        <sz val="10"/>
        <color indexed="8"/>
        <rFont val="Arial"/>
        <family val="2"/>
      </rPr>
      <t>CZĘŚĆ (START)</t>
    </r>
    <r>
      <rPr>
        <sz val="10"/>
        <color indexed="8"/>
        <rFont val="Arial"/>
        <family val="2"/>
      </rPr>
      <t xml:space="preserve">: serweta podfoliowana, nieprzylepna o rozmiarze 38 cm x 45 cm - 1 sztuka, kompresy włókninowe 4-warstwowe 30g o rozm. 7,5x7,5 cm - 4 sztuki </t>
    </r>
    <r>
      <rPr>
        <b/>
        <sz val="10"/>
        <color indexed="8"/>
        <rFont val="Arial"/>
        <family val="2"/>
      </rPr>
      <t xml:space="preserve">CZĘŚĆ (END) </t>
    </r>
    <r>
      <rPr>
        <sz val="10"/>
        <color indexed="8"/>
        <rFont val="Arial"/>
        <family val="2"/>
      </rPr>
      <t>kompresy włókninowe 30 g 7,5 x 7,5 - 5 szt.</t>
    </r>
  </si>
  <si>
    <t>Zamawiający wymaga w poz. 7 -12 i 17 - 21,żeby  opakowania foliowo-papierowe posiadały minimum 2 naklejki ( etykiety) służące do identyfikacji produktu i wklejania do dokumentacji medycznej. Dla pozycji części nr 1 : 1- 40 wymaga się sterylizacji parą wodną w nadciśnieniu i opakowań zawierających wskaźnik informujący o przejściu procesu sterylizacji.</t>
  </si>
  <si>
    <t>WZÓR FORMULARZA CENOWEGO - DZPZ/ 333/44 UEPN / 2021</t>
  </si>
  <si>
    <t xml:space="preserve">Opatrunek z włókniny z hydrożelem , wskazany do stosowania na rany otwarte , przewlekłe , rozpuszcza tkankę martwiczą , rozmiar 10x20 ( 7,5 g) </t>
  </si>
  <si>
    <t xml:space="preserve">Jałowy opatrunek hydroaktywny , przyśpieszający tworzenie i migrację komórek naskórka. Podnosi stężenie czynników wzrostu komórkowego. Warstwa pianki poliuretanowej plus warstwa hydrożelu rozmiar 10x10 </t>
  </si>
  <si>
    <t>Opatrunek zbudowany z włókninowej wkładki wykonanej z włókien charakteryzujących się wysoką chłonnością , kohezyjnością i właściwościami hydro-oczyszczającymi ( poliakrylen) o rozmiarze 40*5 .</t>
  </si>
  <si>
    <t>Żel amorficzny do leczenia ran głębokich w strzykawce a 20 g</t>
  </si>
  <si>
    <t>gr.</t>
  </si>
  <si>
    <t xml:space="preserve">Hemostatyk powierzchniowy wykonany z 100% regenerowanej, oksydowanej celulozy (pochodzenia roślinnego). Postać wielowarstwowej włókniny. Czas umożliwiający hemostazę 2-8 min. Okres wchłaniania 7-14 dni. Niskie pH 2,5-3,5 w kontakcie z krwią hamujące rozwój szczepów MRSA, MRSE, PRSP, VRE, E.Coli potwierdzone badaniami klinicznymi i przedklinicznymi in vivo i in vitro. Rozmiar 5-5,1 cm x 10-10,2 cm. W każdym opakowaniu samoprzylepne naklejki (metryczki)x3 do każdej sztuki hemostatyku , z możliwością wklejenia do karty pacjenta i innych dokumentów. Na metryczce nazwa produktu, skład, dystrybutor, wytwórca, LOT i nr Ref., rozm. 5 x 10 cm. Dopuszcza się: wchłanialny jałowy hemostatyk wykonanany ze 100% oksydowanej celulozy. pH 2,2-4,5 kwaśne- bakteriobójcze. Czas hemostazy 3-4 minuty Czas wchłaniania 7-14 dni. W każdym opakowaniu samoprzylepne naklejki (metryczki)x3 do każdej sztuki hemostatyku, z możliwością wklejenia do karty pacjenta i innych dokumentów. Na metryczce nazwa produktu, skład, dystrybutor, wytwórca, LOT i nr Ref. Z potwierdzonymi badaniami in vitro bez badań in vivo. Produkt, który oferujemy zrobiony jest z naturalnej bawełny, dlatego w celu uzyskania kwaśnego ph nie wymaga procesu regeneracji.
</t>
  </si>
  <si>
    <t>Dzierżawa urządzeń mechaniczno-elektromechanicznego do podciśnieniowej terapii ran - 10 sztuk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</si>
</sst>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zł&quot;"/>
    <numFmt numFmtId="174" formatCode="[$-415]General"/>
    <numFmt numFmtId="175" formatCode="[$-415]0%"/>
    <numFmt numFmtId="176" formatCode="#,##0.00;&quot;-&quot;#,##0.00"/>
  </numFmts>
  <fonts count="66">
    <font>
      <sz val="10"/>
      <name val="Arial"/>
      <family val="0"/>
    </font>
    <font>
      <sz val="8"/>
      <name val="Arial"/>
      <family val="0"/>
    </font>
    <font>
      <b/>
      <sz val="9"/>
      <color indexed="17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9"/>
      <name val="Arial CE"/>
      <family val="0"/>
    </font>
    <font>
      <b/>
      <sz val="9"/>
      <color indexed="10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color indexed="8"/>
      <name val="Liberation Sans"/>
      <family val="2"/>
    </font>
    <font>
      <sz val="10"/>
      <color indexed="8"/>
      <name val="Liberation Sans1"/>
      <family val="0"/>
    </font>
    <font>
      <sz val="10"/>
      <color indexed="8"/>
      <name val="Arial CE"/>
      <family val="0"/>
    </font>
    <font>
      <sz val="10"/>
      <color indexed="8"/>
      <name val="Arial1"/>
      <family val="0"/>
    </font>
    <font>
      <b/>
      <sz val="12"/>
      <color indexed="56"/>
      <name val="Arial"/>
      <family val="2"/>
    </font>
    <font>
      <sz val="12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sz val="10"/>
      <color rgb="FF000000"/>
      <name val="Liberation Sans1"/>
      <family val="0"/>
    </font>
    <font>
      <sz val="10"/>
      <color rgb="FF000000"/>
      <name val="Arial CE"/>
      <family val="0"/>
    </font>
    <font>
      <sz val="10"/>
      <color rgb="FF000000"/>
      <name val="Arial1"/>
      <family val="0"/>
    </font>
    <font>
      <sz val="10"/>
      <color theme="1"/>
      <name val="Arial"/>
      <family val="2"/>
    </font>
    <font>
      <b/>
      <sz val="12"/>
      <color rgb="FF002060"/>
      <name val="Arial"/>
      <family val="2"/>
    </font>
    <font>
      <sz val="12"/>
      <color rgb="FF00206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thin">
        <color rgb="FF000000"/>
      </right>
      <top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19" fillId="3" borderId="0" applyNumberFormat="0" applyBorder="0" applyAlignment="0" applyProtection="0"/>
    <xf numFmtId="0" fontId="40" fillId="4" borderId="0" applyNumberFormat="0" applyBorder="0" applyAlignment="0" applyProtection="0"/>
    <xf numFmtId="0" fontId="19" fillId="5" borderId="0" applyNumberFormat="0" applyBorder="0" applyAlignment="0" applyProtection="0"/>
    <xf numFmtId="0" fontId="40" fillId="6" borderId="0" applyNumberFormat="0" applyBorder="0" applyAlignment="0" applyProtection="0"/>
    <xf numFmtId="0" fontId="19" fillId="7" borderId="0" applyNumberFormat="0" applyBorder="0" applyAlignment="0" applyProtection="0"/>
    <xf numFmtId="0" fontId="40" fillId="8" borderId="0" applyNumberFormat="0" applyBorder="0" applyAlignment="0" applyProtection="0"/>
    <xf numFmtId="0" fontId="19" fillId="9" borderId="0" applyNumberFormat="0" applyBorder="0" applyAlignment="0" applyProtection="0"/>
    <xf numFmtId="0" fontId="40" fillId="10" borderId="0" applyNumberFormat="0" applyBorder="0" applyAlignment="0" applyProtection="0"/>
    <xf numFmtId="0" fontId="19" fillId="11" borderId="0" applyNumberFormat="0" applyBorder="0" applyAlignment="0" applyProtection="0"/>
    <xf numFmtId="0" fontId="40" fillId="12" borderId="0" applyNumberFormat="0" applyBorder="0" applyAlignment="0" applyProtection="0"/>
    <xf numFmtId="0" fontId="19" fillId="13" borderId="0" applyNumberFormat="0" applyBorder="0" applyAlignment="0" applyProtection="0"/>
    <xf numFmtId="0" fontId="40" fillId="14" borderId="0" applyNumberFormat="0" applyBorder="0" applyAlignment="0" applyProtection="0"/>
    <xf numFmtId="0" fontId="19" fillId="15" borderId="0" applyNumberFormat="0" applyBorder="0" applyAlignment="0" applyProtection="0"/>
    <xf numFmtId="0" fontId="40" fillId="16" borderId="0" applyNumberFormat="0" applyBorder="0" applyAlignment="0" applyProtection="0"/>
    <xf numFmtId="0" fontId="19" fillId="17" borderId="0" applyNumberFormat="0" applyBorder="0" applyAlignment="0" applyProtection="0"/>
    <xf numFmtId="0" fontId="40" fillId="18" borderId="0" applyNumberFormat="0" applyBorder="0" applyAlignment="0" applyProtection="0"/>
    <xf numFmtId="0" fontId="19" fillId="19" borderId="0" applyNumberFormat="0" applyBorder="0" applyAlignment="0" applyProtection="0"/>
    <xf numFmtId="0" fontId="40" fillId="20" borderId="0" applyNumberFormat="0" applyBorder="0" applyAlignment="0" applyProtection="0"/>
    <xf numFmtId="0" fontId="19" fillId="9" borderId="0" applyNumberFormat="0" applyBorder="0" applyAlignment="0" applyProtection="0"/>
    <xf numFmtId="0" fontId="40" fillId="21" borderId="0" applyNumberFormat="0" applyBorder="0" applyAlignment="0" applyProtection="0"/>
    <xf numFmtId="0" fontId="19" fillId="15" borderId="0" applyNumberFormat="0" applyBorder="0" applyAlignment="0" applyProtection="0"/>
    <xf numFmtId="0" fontId="40" fillId="22" borderId="0" applyNumberFormat="0" applyBorder="0" applyAlignment="0" applyProtection="0"/>
    <xf numFmtId="0" fontId="19" fillId="23" borderId="0" applyNumberFormat="0" applyBorder="0" applyAlignment="0" applyProtection="0"/>
    <xf numFmtId="0" fontId="40" fillId="24" borderId="0" applyNumberFormat="0" applyBorder="0" applyAlignment="0" applyProtection="0"/>
    <xf numFmtId="0" fontId="18" fillId="25" borderId="0" applyNumberFormat="0" applyBorder="0" applyAlignment="0" applyProtection="0"/>
    <xf numFmtId="0" fontId="40" fillId="26" borderId="0" applyNumberFormat="0" applyBorder="0" applyAlignment="0" applyProtection="0"/>
    <xf numFmtId="0" fontId="18" fillId="17" borderId="0" applyNumberFormat="0" applyBorder="0" applyAlignment="0" applyProtection="0"/>
    <xf numFmtId="0" fontId="40" fillId="27" borderId="0" applyNumberFormat="0" applyBorder="0" applyAlignment="0" applyProtection="0"/>
    <xf numFmtId="0" fontId="18" fillId="19" borderId="0" applyNumberFormat="0" applyBorder="0" applyAlignment="0" applyProtection="0"/>
    <xf numFmtId="0" fontId="40" fillId="28" borderId="0" applyNumberFormat="0" applyBorder="0" applyAlignment="0" applyProtection="0"/>
    <xf numFmtId="0" fontId="18" fillId="29" borderId="0" applyNumberFormat="0" applyBorder="0" applyAlignment="0" applyProtection="0"/>
    <xf numFmtId="0" fontId="40" fillId="30" borderId="0" applyNumberFormat="0" applyBorder="0" applyAlignment="0" applyProtection="0"/>
    <xf numFmtId="0" fontId="18" fillId="31" borderId="0" applyNumberFormat="0" applyBorder="0" applyAlignment="0" applyProtection="0"/>
    <xf numFmtId="0" fontId="40" fillId="32" borderId="0" applyNumberFormat="0" applyBorder="0" applyAlignment="0" applyProtection="0"/>
    <xf numFmtId="0" fontId="18" fillId="33" borderId="0" applyNumberFormat="0" applyBorder="0" applyAlignment="0" applyProtection="0"/>
    <xf numFmtId="0" fontId="41" fillId="34" borderId="0" applyNumberFormat="0" applyBorder="0" applyAlignment="0" applyProtection="0"/>
    <xf numFmtId="0" fontId="18" fillId="35" borderId="0" applyNumberFormat="0" applyBorder="0" applyAlignment="0" applyProtection="0"/>
    <xf numFmtId="0" fontId="41" fillId="36" borderId="0" applyNumberFormat="0" applyBorder="0" applyAlignment="0" applyProtection="0"/>
    <xf numFmtId="0" fontId="18" fillId="37" borderId="0" applyNumberFormat="0" applyBorder="0" applyAlignment="0" applyProtection="0"/>
    <xf numFmtId="0" fontId="41" fillId="38" borderId="0" applyNumberFormat="0" applyBorder="0" applyAlignment="0" applyProtection="0"/>
    <xf numFmtId="0" fontId="18" fillId="39" borderId="0" applyNumberFormat="0" applyBorder="0" applyAlignment="0" applyProtection="0"/>
    <xf numFmtId="0" fontId="41" fillId="40" borderId="0" applyNumberFormat="0" applyBorder="0" applyAlignment="0" applyProtection="0"/>
    <xf numFmtId="0" fontId="18" fillId="29" borderId="0" applyNumberFormat="0" applyBorder="0" applyAlignment="0" applyProtection="0"/>
    <xf numFmtId="0" fontId="41" fillId="41" borderId="0" applyNumberFormat="0" applyBorder="0" applyAlignment="0" applyProtection="0"/>
    <xf numFmtId="0" fontId="18" fillId="31" borderId="0" applyNumberFormat="0" applyBorder="0" applyAlignment="0" applyProtection="0"/>
    <xf numFmtId="0" fontId="41" fillId="42" borderId="0" applyNumberFormat="0" applyBorder="0" applyAlignment="0" applyProtection="0"/>
    <xf numFmtId="0" fontId="18" fillId="43" borderId="0" applyNumberFormat="0" applyBorder="0" applyAlignment="0" applyProtection="0"/>
    <xf numFmtId="0" fontId="42" fillId="44" borderId="1" applyNumberFormat="0" applyAlignment="0" applyProtection="0"/>
    <xf numFmtId="0" fontId="10" fillId="13" borderId="2" applyNumberFormat="0" applyAlignment="0" applyProtection="0"/>
    <xf numFmtId="0" fontId="43" fillId="45" borderId="3" applyNumberFormat="0" applyAlignment="0" applyProtection="0"/>
    <xf numFmtId="0" fontId="11" fillId="46" borderId="4" applyNumberFormat="0" applyAlignment="0" applyProtection="0"/>
    <xf numFmtId="0" fontId="44" fillId="47" borderId="0" applyNumberFormat="0" applyBorder="0" applyAlignment="0" applyProtection="0"/>
    <xf numFmtId="0" fontId="7" fillId="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45" fillId="0" borderId="0" applyBorder="0" applyProtection="0">
      <alignment/>
    </xf>
    <xf numFmtId="0" fontId="46" fillId="0" borderId="5" applyNumberFormat="0" applyFill="0" applyAlignment="0" applyProtection="0"/>
    <xf numFmtId="0" fontId="13" fillId="0" borderId="6" applyNumberFormat="0" applyFill="0" applyAlignment="0" applyProtection="0"/>
    <xf numFmtId="0" fontId="47" fillId="48" borderId="7" applyNumberFormat="0" applyAlignment="0" applyProtection="0"/>
    <xf numFmtId="0" fontId="14" fillId="49" borderId="8" applyNumberFormat="0" applyAlignment="0" applyProtection="0"/>
    <xf numFmtId="0" fontId="48" fillId="0" borderId="9" applyNumberFormat="0" applyFill="0" applyAlignment="0" applyProtection="0"/>
    <xf numFmtId="0" fontId="20" fillId="0" borderId="10" applyNumberFormat="0" applyFill="0" applyAlignment="0" applyProtection="0"/>
    <xf numFmtId="0" fontId="49" fillId="0" borderId="11" applyNumberFormat="0" applyFill="0" applyAlignment="0" applyProtection="0"/>
    <xf numFmtId="0" fontId="21" fillId="0" borderId="12" applyNumberFormat="0" applyFill="0" applyAlignment="0" applyProtection="0"/>
    <xf numFmtId="0" fontId="50" fillId="0" borderId="13" applyNumberFormat="0" applyFill="0" applyAlignment="0" applyProtection="0"/>
    <xf numFmtId="0" fontId="22" fillId="0" borderId="14" applyNumberFormat="0" applyFill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1" fillId="50" borderId="0" applyNumberFormat="0" applyBorder="0" applyAlignment="0" applyProtection="0"/>
    <xf numFmtId="0" fontId="9" fillId="51" borderId="0" applyNumberFormat="0" applyBorder="0" applyAlignment="0" applyProtection="0"/>
    <xf numFmtId="0" fontId="0" fillId="0" borderId="0">
      <alignment/>
      <protection/>
    </xf>
    <xf numFmtId="0" fontId="52" fillId="45" borderId="1" applyNumberFormat="0" applyAlignment="0" applyProtection="0"/>
    <xf numFmtId="0" fontId="12" fillId="46" borderId="2" applyNumberFormat="0" applyAlignment="0" applyProtection="0"/>
    <xf numFmtId="9" fontId="0" fillId="0" borderId="0" applyFont="0" applyFill="0" applyBorder="0" applyAlignment="0" applyProtection="0"/>
    <xf numFmtId="0" fontId="53" fillId="0" borderId="15" applyNumberFormat="0" applyFill="0" applyAlignment="0" applyProtection="0"/>
    <xf numFmtId="0" fontId="17" fillId="0" borderId="16" applyNumberFormat="0" applyFill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54" borderId="0" applyNumberFormat="0" applyBorder="0" applyAlignment="0" applyProtection="0"/>
    <xf numFmtId="0" fontId="8" fillId="5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9" xfId="0" applyFont="1" applyBorder="1" applyAlignment="1">
      <alignment horizontal="center" vertical="center" wrapText="1"/>
    </xf>
    <xf numFmtId="166" fontId="4" fillId="0" borderId="19" xfId="0" applyNumberFormat="1" applyFont="1" applyBorder="1" applyAlignment="1">
      <alignment horizontal="center" vertical="center" wrapText="1"/>
    </xf>
    <xf numFmtId="166" fontId="4" fillId="0" borderId="19" xfId="0" applyNumberFormat="1" applyFont="1" applyBorder="1" applyAlignment="1">
      <alignment horizontal="center" vertical="center" wrapText="1"/>
    </xf>
    <xf numFmtId="9" fontId="4" fillId="0" borderId="19" xfId="89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3" fillId="55" borderId="20" xfId="0" applyFont="1" applyFill="1" applyBorder="1" applyAlignment="1">
      <alignment horizontal="center" vertical="center" wrapText="1"/>
    </xf>
    <xf numFmtId="0" fontId="3" fillId="55" borderId="21" xfId="0" applyFont="1" applyFill="1" applyBorder="1" applyAlignment="1">
      <alignment horizontal="center" vertical="center" wrapText="1"/>
    </xf>
    <xf numFmtId="0" fontId="3" fillId="55" borderId="22" xfId="0" applyFont="1" applyFill="1" applyBorder="1" applyAlignment="1">
      <alignment horizontal="center" vertical="center" wrapText="1"/>
    </xf>
    <xf numFmtId="0" fontId="3" fillId="55" borderId="23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" fillId="55" borderId="24" xfId="0" applyFont="1" applyFill="1" applyBorder="1" applyAlignment="1">
      <alignment/>
    </xf>
    <xf numFmtId="0" fontId="4" fillId="55" borderId="25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66" fontId="4" fillId="56" borderId="19" xfId="0" applyNumberFormat="1" applyFont="1" applyFill="1" applyBorder="1" applyAlignment="1">
      <alignment horizontal="center" vertical="center" wrapText="1"/>
    </xf>
    <xf numFmtId="166" fontId="4" fillId="0" borderId="19" xfId="0" applyNumberFormat="1" applyFont="1" applyFill="1" applyBorder="1" applyAlignment="1">
      <alignment horizontal="center" vertical="center" wrapText="1"/>
    </xf>
    <xf numFmtId="166" fontId="4" fillId="0" borderId="19" xfId="0" applyNumberFormat="1" applyFont="1" applyBorder="1" applyAlignment="1">
      <alignment vertical="center" wrapText="1"/>
    </xf>
    <xf numFmtId="0" fontId="4" fillId="0" borderId="19" xfId="0" applyFont="1" applyBorder="1" applyAlignment="1">
      <alignment/>
    </xf>
    <xf numFmtId="166" fontId="4" fillId="57" borderId="19" xfId="0" applyNumberFormat="1" applyFont="1" applyFill="1" applyBorder="1" applyAlignment="1">
      <alignment horizontal="center" vertical="center" wrapText="1"/>
    </xf>
    <xf numFmtId="166" fontId="4" fillId="58" borderId="19" xfId="0" applyNumberFormat="1" applyFont="1" applyFill="1" applyBorder="1" applyAlignment="1">
      <alignment horizontal="center" vertical="center" wrapText="1"/>
    </xf>
    <xf numFmtId="174" fontId="58" fillId="59" borderId="26" xfId="71" applyFont="1" applyFill="1" applyBorder="1" applyAlignment="1">
      <alignment horizontal="left" vertical="center" wrapText="1"/>
    </xf>
    <xf numFmtId="174" fontId="58" fillId="0" borderId="26" xfId="71" applyFont="1" applyBorder="1" applyAlignment="1">
      <alignment horizontal="center" vertical="center" wrapText="1"/>
    </xf>
    <xf numFmtId="174" fontId="58" fillId="59" borderId="26" xfId="71" applyFont="1" applyFill="1" applyBorder="1" applyAlignment="1">
      <alignment horizontal="center" vertical="center" wrapText="1"/>
    </xf>
    <xf numFmtId="175" fontId="58" fillId="0" borderId="26" xfId="71" applyNumberFormat="1" applyFont="1" applyBorder="1" applyAlignment="1">
      <alignment horizontal="center" vertical="center" wrapText="1"/>
    </xf>
    <xf numFmtId="175" fontId="58" fillId="0" borderId="27" xfId="71" applyNumberFormat="1" applyFont="1" applyBorder="1" applyAlignment="1">
      <alignment horizontal="center" vertical="center" wrapText="1"/>
    </xf>
    <xf numFmtId="174" fontId="58" fillId="59" borderId="26" xfId="71" applyFont="1" applyFill="1" applyBorder="1" applyAlignment="1">
      <alignment vertical="center" wrapText="1"/>
    </xf>
    <xf numFmtId="174" fontId="58" fillId="0" borderId="27" xfId="71" applyFont="1" applyBorder="1" applyAlignment="1">
      <alignment horizontal="center" vertical="center" wrapText="1"/>
    </xf>
    <xf numFmtId="174" fontId="58" fillId="59" borderId="27" xfId="71" applyFont="1" applyFill="1" applyBorder="1" applyAlignment="1">
      <alignment horizontal="center" vertical="center" wrapText="1"/>
    </xf>
    <xf numFmtId="0" fontId="58" fillId="0" borderId="26" xfId="0" applyFont="1" applyBorder="1" applyAlignment="1">
      <alignment horizontal="center" wrapText="1"/>
    </xf>
    <xf numFmtId="0" fontId="59" fillId="59" borderId="27" xfId="0" applyFont="1" applyFill="1" applyBorder="1" applyAlignment="1">
      <alignment wrapText="1"/>
    </xf>
    <xf numFmtId="0" fontId="59" fillId="59" borderId="26" xfId="0" applyFont="1" applyFill="1" applyBorder="1" applyAlignment="1">
      <alignment wrapText="1"/>
    </xf>
    <xf numFmtId="176" fontId="58" fillId="59" borderId="26" xfId="0" applyNumberFormat="1" applyFont="1" applyFill="1" applyBorder="1" applyAlignment="1">
      <alignment horizontal="left" vertical="center" wrapText="1"/>
    </xf>
    <xf numFmtId="174" fontId="58" fillId="59" borderId="28" xfId="71" applyFont="1" applyFill="1" applyBorder="1" applyAlignment="1">
      <alignment horizontal="left" vertical="center" wrapText="1"/>
    </xf>
    <xf numFmtId="174" fontId="58" fillId="59" borderId="28" xfId="71" applyFont="1" applyFill="1" applyBorder="1" applyAlignment="1">
      <alignment vertical="center" wrapText="1"/>
    </xf>
    <xf numFmtId="0" fontId="60" fillId="59" borderId="26" xfId="0" applyFont="1" applyFill="1" applyBorder="1" applyAlignment="1">
      <alignment vertical="top" wrapText="1"/>
    </xf>
    <xf numFmtId="174" fontId="58" fillId="0" borderId="29" xfId="71" applyFont="1" applyBorder="1" applyAlignment="1">
      <alignment horizontal="center" vertical="center" wrapText="1"/>
    </xf>
    <xf numFmtId="174" fontId="58" fillId="0" borderId="30" xfId="71" applyFont="1" applyBorder="1" applyAlignment="1">
      <alignment horizontal="center" vertical="center" wrapText="1"/>
    </xf>
    <xf numFmtId="174" fontId="58" fillId="59" borderId="29" xfId="71" applyFont="1" applyFill="1" applyBorder="1" applyAlignment="1">
      <alignment horizontal="center" vertical="center" wrapText="1"/>
    </xf>
    <xf numFmtId="174" fontId="58" fillId="59" borderId="30" xfId="71" applyFont="1" applyFill="1" applyBorder="1" applyAlignment="1">
      <alignment horizontal="left" vertical="center" wrapText="1"/>
    </xf>
    <xf numFmtId="174" fontId="58" fillId="0" borderId="28" xfId="71" applyFont="1" applyBorder="1" applyAlignment="1">
      <alignment horizontal="center" vertical="center" wrapText="1"/>
    </xf>
    <xf numFmtId="174" fontId="58" fillId="59" borderId="26" xfId="71" applyFont="1" applyFill="1" applyBorder="1" applyAlignment="1">
      <alignment wrapText="1"/>
    </xf>
    <xf numFmtId="174" fontId="58" fillId="0" borderId="28" xfId="71" applyFont="1" applyBorder="1" applyAlignment="1">
      <alignment horizontal="left" vertical="center" wrapText="1"/>
    </xf>
    <xf numFmtId="174" fontId="58" fillId="0" borderId="26" xfId="71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vertical="center" wrapText="1"/>
    </xf>
    <xf numFmtId="166" fontId="4" fillId="0" borderId="33" xfId="0" applyNumberFormat="1" applyFont="1" applyBorder="1" applyAlignment="1">
      <alignment horizontal="center" vertical="center" wrapText="1"/>
    </xf>
    <xf numFmtId="166" fontId="4" fillId="0" borderId="33" xfId="0" applyNumberFormat="1" applyFont="1" applyBorder="1" applyAlignment="1">
      <alignment horizontal="center" vertical="center" wrapText="1"/>
    </xf>
    <xf numFmtId="9" fontId="4" fillId="0" borderId="33" xfId="89" applyFont="1" applyBorder="1" applyAlignment="1">
      <alignment horizontal="center" vertical="center" wrapText="1"/>
    </xf>
    <xf numFmtId="166" fontId="4" fillId="56" borderId="34" xfId="0" applyNumberFormat="1" applyFont="1" applyFill="1" applyBorder="1" applyAlignment="1">
      <alignment horizontal="center" vertical="center" wrapText="1"/>
    </xf>
    <xf numFmtId="166" fontId="4" fillId="0" borderId="34" xfId="0" applyNumberFormat="1" applyFont="1" applyFill="1" applyBorder="1" applyAlignment="1">
      <alignment horizontal="center" vertical="center" wrapText="1"/>
    </xf>
    <xf numFmtId="166" fontId="4" fillId="0" borderId="34" xfId="0" applyNumberFormat="1" applyFont="1" applyBorder="1" applyAlignment="1">
      <alignment horizontal="center" vertical="center" wrapText="1"/>
    </xf>
    <xf numFmtId="0" fontId="60" fillId="59" borderId="26" xfId="0" applyFont="1" applyFill="1" applyBorder="1" applyAlignment="1">
      <alignment wrapText="1"/>
    </xf>
    <xf numFmtId="174" fontId="61" fillId="59" borderId="28" xfId="71" applyFont="1" applyFill="1" applyBorder="1" applyAlignment="1" applyProtection="1">
      <alignment horizontal="left" vertical="center" wrapText="1"/>
      <protection/>
    </xf>
    <xf numFmtId="0" fontId="61" fillId="0" borderId="0" xfId="0" applyFont="1" applyAlignment="1">
      <alignment wrapText="1"/>
    </xf>
    <xf numFmtId="174" fontId="62" fillId="59" borderId="26" xfId="71" applyFont="1" applyFill="1" applyBorder="1" applyAlignment="1" applyProtection="1">
      <alignment horizontal="left" vertical="center" wrapText="1"/>
      <protection/>
    </xf>
    <xf numFmtId="174" fontId="61" fillId="59" borderId="27" xfId="71" applyFont="1" applyFill="1" applyBorder="1" applyAlignment="1" applyProtection="1">
      <alignment horizontal="left" vertical="center" wrapText="1"/>
      <protection/>
    </xf>
    <xf numFmtId="174" fontId="61" fillId="59" borderId="19" xfId="71" applyFont="1" applyFill="1" applyBorder="1" applyAlignment="1" applyProtection="1">
      <alignment horizontal="left" vertical="center" wrapText="1"/>
      <protection/>
    </xf>
    <xf numFmtId="0" fontId="3" fillId="60" borderId="19" xfId="0" applyFont="1" applyFill="1" applyBorder="1" applyAlignment="1">
      <alignment horizontal="center" vertical="center" wrapText="1"/>
    </xf>
    <xf numFmtId="174" fontId="61" fillId="61" borderId="28" xfId="71" applyFont="1" applyFill="1" applyBorder="1" applyAlignment="1" applyProtection="1">
      <alignment horizontal="left" vertical="center" wrapText="1"/>
      <protection/>
    </xf>
    <xf numFmtId="174" fontId="58" fillId="60" borderId="19" xfId="71" applyFont="1" applyFill="1" applyBorder="1" applyAlignment="1">
      <alignment horizontal="center" vertical="center" wrapText="1"/>
    </xf>
    <xf numFmtId="174" fontId="58" fillId="62" borderId="19" xfId="71" applyFont="1" applyFill="1" applyBorder="1" applyAlignment="1">
      <alignment horizontal="center" vertical="center" wrapText="1"/>
    </xf>
    <xf numFmtId="166" fontId="4" fillId="60" borderId="19" xfId="0" applyNumberFormat="1" applyFont="1" applyFill="1" applyBorder="1" applyAlignment="1">
      <alignment horizontal="center" vertical="center" wrapText="1"/>
    </xf>
    <xf numFmtId="166" fontId="4" fillId="60" borderId="19" xfId="0" applyNumberFormat="1" applyFont="1" applyFill="1" applyBorder="1" applyAlignment="1">
      <alignment horizontal="center" vertical="center" wrapText="1"/>
    </xf>
    <xf numFmtId="9" fontId="4" fillId="60" borderId="19" xfId="89" applyFont="1" applyFill="1" applyBorder="1" applyAlignment="1">
      <alignment horizontal="center" vertical="center" wrapText="1"/>
    </xf>
    <xf numFmtId="0" fontId="0" fillId="60" borderId="0" xfId="0" applyFill="1" applyAlignment="1">
      <alignment horizontal="center" vertical="center" wrapText="1"/>
    </xf>
    <xf numFmtId="0" fontId="0" fillId="60" borderId="0" xfId="0" applyFill="1" applyAlignment="1">
      <alignment/>
    </xf>
    <xf numFmtId="174" fontId="58" fillId="62" borderId="26" xfId="71" applyFont="1" applyFill="1" applyBorder="1" applyAlignment="1">
      <alignment horizontal="center" vertical="center" wrapText="1"/>
    </xf>
    <xf numFmtId="174" fontId="58" fillId="62" borderId="27" xfId="71" applyFont="1" applyFill="1" applyBorder="1" applyAlignment="1">
      <alignment horizontal="center" vertical="center" wrapText="1"/>
    </xf>
    <xf numFmtId="174" fontId="63" fillId="59" borderId="26" xfId="71" applyFont="1" applyFill="1" applyBorder="1" applyAlignment="1">
      <alignment horizontal="left" vertical="center" wrapText="1"/>
    </xf>
    <xf numFmtId="174" fontId="58" fillId="59" borderId="0" xfId="71" applyFont="1" applyFill="1" applyBorder="1" applyAlignment="1">
      <alignment horizontal="center" vertical="center" wrapText="1"/>
    </xf>
    <xf numFmtId="174" fontId="58" fillId="0" borderId="19" xfId="71" applyFont="1" applyBorder="1" applyAlignment="1">
      <alignment horizontal="center" vertical="center" wrapText="1"/>
    </xf>
    <xf numFmtId="174" fontId="61" fillId="59" borderId="35" xfId="71" applyFont="1" applyFill="1" applyBorder="1" applyAlignment="1" applyProtection="1">
      <alignment horizontal="left" vertical="center" wrapText="1"/>
      <protection/>
    </xf>
    <xf numFmtId="174" fontId="58" fillId="59" borderId="19" xfId="71" applyFont="1" applyFill="1" applyBorder="1" applyAlignment="1">
      <alignment horizontal="left" vertical="center" wrapText="1"/>
    </xf>
    <xf numFmtId="174" fontId="58" fillId="59" borderId="19" xfId="71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55" borderId="45" xfId="0" applyFont="1" applyFill="1" applyBorder="1" applyAlignment="1">
      <alignment horizontal="center" vertical="center"/>
    </xf>
    <xf numFmtId="0" fontId="3" fillId="55" borderId="46" xfId="0" applyFont="1" applyFill="1" applyBorder="1" applyAlignment="1">
      <alignment horizontal="center" vertical="center"/>
    </xf>
    <xf numFmtId="0" fontId="3" fillId="55" borderId="47" xfId="0" applyFont="1" applyFill="1" applyBorder="1" applyAlignment="1">
      <alignment horizontal="center" vertical="center"/>
    </xf>
    <xf numFmtId="0" fontId="64" fillId="0" borderId="3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32" xfId="0" applyFont="1" applyBorder="1" applyAlignment="1">
      <alignment horizontal="center" vertical="center" wrapText="1"/>
    </xf>
    <xf numFmtId="0" fontId="64" fillId="0" borderId="39" xfId="0" applyFont="1" applyBorder="1" applyAlignment="1">
      <alignment horizontal="center" vertical="center" wrapText="1"/>
    </xf>
    <xf numFmtId="0" fontId="64" fillId="0" borderId="40" xfId="0" applyFont="1" applyBorder="1" applyAlignment="1">
      <alignment horizontal="center" vertical="center" wrapText="1"/>
    </xf>
    <xf numFmtId="0" fontId="64" fillId="0" borderId="4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3" fillId="55" borderId="36" xfId="0" applyFont="1" applyFill="1" applyBorder="1" applyAlignment="1">
      <alignment horizontal="center" vertical="center"/>
    </xf>
    <xf numFmtId="0" fontId="3" fillId="55" borderId="37" xfId="0" applyFont="1" applyFill="1" applyBorder="1" applyAlignment="1">
      <alignment horizontal="center" vertical="center"/>
    </xf>
    <xf numFmtId="0" fontId="3" fillId="55" borderId="38" xfId="0" applyFont="1" applyFill="1" applyBorder="1" applyAlignment="1">
      <alignment horizontal="center" vertical="center"/>
    </xf>
    <xf numFmtId="0" fontId="65" fillId="0" borderId="19" xfId="0" applyFont="1" applyBorder="1" applyAlignment="1">
      <alignment horizontal="center" vertical="center" wrapText="1"/>
    </xf>
    <xf numFmtId="174" fontId="58" fillId="62" borderId="48" xfId="71" applyFont="1" applyFill="1" applyBorder="1" applyAlignment="1">
      <alignment horizontal="center" vertical="center" wrapText="1"/>
    </xf>
    <xf numFmtId="174" fontId="0" fillId="59" borderId="26" xfId="71" applyFont="1" applyFill="1" applyBorder="1" applyAlignment="1">
      <alignment horizontal="left" vertical="center" wrapText="1"/>
    </xf>
    <xf numFmtId="174" fontId="58" fillId="0" borderId="49" xfId="71" applyFont="1" applyBorder="1" applyAlignment="1">
      <alignment horizontal="center" vertical="center" wrapText="1"/>
    </xf>
    <xf numFmtId="0" fontId="60" fillId="59" borderId="30" xfId="0" applyFont="1" applyFill="1" applyBorder="1" applyAlignment="1">
      <alignment wrapText="1"/>
    </xf>
    <xf numFmtId="174" fontId="58" fillId="62" borderId="30" xfId="71" applyFont="1" applyFill="1" applyBorder="1" applyAlignment="1">
      <alignment horizontal="center" vertical="center" wrapText="1"/>
    </xf>
  </cellXfs>
  <cellStyles count="90">
    <cellStyle name="Normal" xfId="0"/>
    <cellStyle name="20% — akcent 1" xfId="15"/>
    <cellStyle name="20% — akcent 1 2" xfId="16"/>
    <cellStyle name="20% — akcent 2" xfId="17"/>
    <cellStyle name="20% — akcent 2 2" xfId="18"/>
    <cellStyle name="20% — akcent 3" xfId="19"/>
    <cellStyle name="20% — akcent 3 2" xfId="20"/>
    <cellStyle name="20% — akcent 4" xfId="21"/>
    <cellStyle name="20% — akcent 4 2" xfId="22"/>
    <cellStyle name="20% — akcent 5" xfId="23"/>
    <cellStyle name="20% — akcent 5 2" xfId="24"/>
    <cellStyle name="20% — akcent 6" xfId="25"/>
    <cellStyle name="20% — akcent 6 2" xfId="26"/>
    <cellStyle name="40% — akcent 1" xfId="27"/>
    <cellStyle name="40% — akcent 1 2" xfId="28"/>
    <cellStyle name="40% — akcent 2" xfId="29"/>
    <cellStyle name="40% — akcent 2 2" xfId="30"/>
    <cellStyle name="40% — akcent 3" xfId="31"/>
    <cellStyle name="40% — akcent 3 2" xfId="32"/>
    <cellStyle name="40% — akcent 4" xfId="33"/>
    <cellStyle name="40% — akcent 4 2" xfId="34"/>
    <cellStyle name="40% — akcent 5" xfId="35"/>
    <cellStyle name="40% — akcent 5 2" xfId="36"/>
    <cellStyle name="40% — akcent 6" xfId="37"/>
    <cellStyle name="40% — akcent 6 2" xfId="38"/>
    <cellStyle name="60% — akcent 1" xfId="39"/>
    <cellStyle name="60% — akcent 1 2" xfId="40"/>
    <cellStyle name="60% — akcent 2" xfId="41"/>
    <cellStyle name="60% — akcent 2 2" xfId="42"/>
    <cellStyle name="60% — akcent 3" xfId="43"/>
    <cellStyle name="60% — akcent 3 2" xfId="44"/>
    <cellStyle name="60% — akcent 4" xfId="45"/>
    <cellStyle name="60% — akcent 4 2" xfId="46"/>
    <cellStyle name="60% — akcent 5" xfId="47"/>
    <cellStyle name="60% — akcent 5 2" xfId="48"/>
    <cellStyle name="60% — akcent 6" xfId="49"/>
    <cellStyle name="60% —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y" xfId="67"/>
    <cellStyle name="Dobry 2" xfId="68"/>
    <cellStyle name="Comma" xfId="69"/>
    <cellStyle name="Comma [0]" xfId="70"/>
    <cellStyle name="Excel Built-in Normal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y" xfId="84"/>
    <cellStyle name="Neutralny 2" xfId="85"/>
    <cellStyle name="Normalny 2" xfId="86"/>
    <cellStyle name="Obliczenia" xfId="87"/>
    <cellStyle name="Obliczenia 2" xfId="88"/>
    <cellStyle name="Percent" xfId="89"/>
    <cellStyle name="Suma" xfId="90"/>
    <cellStyle name="Suma 2" xfId="91"/>
    <cellStyle name="Tekst objaśnienia" xfId="92"/>
    <cellStyle name="Tekst objaśnienia 2" xfId="93"/>
    <cellStyle name="Tekst ostrzeżenia" xfId="94"/>
    <cellStyle name="Tekst ostrzeżenia 2" xfId="95"/>
    <cellStyle name="Tytuł" xfId="96"/>
    <cellStyle name="Tytuł 2" xfId="97"/>
    <cellStyle name="Uwaga" xfId="98"/>
    <cellStyle name="Uwaga 2" xfId="99"/>
    <cellStyle name="Currency" xfId="100"/>
    <cellStyle name="Currency [0]" xfId="101"/>
    <cellStyle name="Zły" xfId="102"/>
    <cellStyle name="Zły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98"/>
  <sheetViews>
    <sheetView tabSelected="1" zoomScalePageLayoutView="0" workbookViewId="0" topLeftCell="A489">
      <selection activeCell="Q498" sqref="Q498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1.57421875" style="0" customWidth="1"/>
    <col min="4" max="4" width="27.8515625" style="0" customWidth="1"/>
    <col min="5" max="5" width="23.140625" style="0" customWidth="1"/>
    <col min="6" max="6" width="12.8515625" style="0" customWidth="1"/>
    <col min="8" max="8" width="14.421875" style="0" customWidth="1"/>
    <col min="9" max="9" width="15.00390625" style="0" customWidth="1"/>
    <col min="10" max="10" width="10.421875" style="0" customWidth="1"/>
    <col min="11" max="11" width="15.7109375" style="0" customWidth="1"/>
    <col min="12" max="12" width="13.8515625" style="0" customWidth="1"/>
    <col min="13" max="13" width="15.28125" style="0" customWidth="1"/>
  </cols>
  <sheetData>
    <row r="1" spans="2:16" ht="12.75"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1"/>
      <c r="O1" s="1"/>
      <c r="P1" s="1"/>
    </row>
    <row r="2" spans="3:16" ht="12" customHeight="1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3" ht="15.75" customHeight="1">
      <c r="B3" s="81" t="s">
        <v>232</v>
      </c>
      <c r="C3" s="82"/>
      <c r="D3" s="82"/>
      <c r="E3" s="82"/>
      <c r="F3" s="82"/>
      <c r="G3" s="82"/>
      <c r="H3" s="82"/>
      <c r="I3" s="83"/>
      <c r="J3" s="81" t="s">
        <v>35</v>
      </c>
      <c r="K3" s="82"/>
      <c r="L3" s="82"/>
      <c r="M3" s="83"/>
    </row>
    <row r="4" spans="2:13" ht="15.75" customHeight="1">
      <c r="B4" s="84"/>
      <c r="C4" s="85"/>
      <c r="D4" s="85"/>
      <c r="E4" s="85"/>
      <c r="F4" s="85"/>
      <c r="G4" s="85"/>
      <c r="H4" s="85"/>
      <c r="I4" s="86"/>
      <c r="J4" s="87"/>
      <c r="K4" s="88"/>
      <c r="L4" s="88"/>
      <c r="M4" s="89"/>
    </row>
    <row r="5" spans="2:13" ht="27.75" customHeight="1" thickBot="1">
      <c r="B5" s="121" t="s">
        <v>38</v>
      </c>
      <c r="C5" s="122"/>
      <c r="D5" s="122"/>
      <c r="E5" s="122"/>
      <c r="F5" s="122"/>
      <c r="G5" s="122"/>
      <c r="H5" s="122"/>
      <c r="I5" s="123"/>
      <c r="J5" s="90"/>
      <c r="K5" s="91"/>
      <c r="L5" s="91"/>
      <c r="M5" s="92"/>
    </row>
    <row r="6" spans="2:13" ht="12.75">
      <c r="B6" s="14"/>
      <c r="C6" s="15"/>
      <c r="D6" s="10" t="s">
        <v>10</v>
      </c>
      <c r="E6" s="10" t="s">
        <v>17</v>
      </c>
      <c r="F6" s="10" t="s">
        <v>24</v>
      </c>
      <c r="G6" s="10" t="s">
        <v>0</v>
      </c>
      <c r="H6" s="11" t="s">
        <v>1</v>
      </c>
      <c r="I6" s="12" t="s">
        <v>12</v>
      </c>
      <c r="J6" s="9" t="s">
        <v>23</v>
      </c>
      <c r="K6" s="10" t="s">
        <v>11</v>
      </c>
      <c r="L6" s="11" t="s">
        <v>19</v>
      </c>
      <c r="M6" s="12" t="s">
        <v>20</v>
      </c>
    </row>
    <row r="7" spans="2:16" ht="84" customHeight="1">
      <c r="B7" s="3" t="s">
        <v>13</v>
      </c>
      <c r="C7" s="3" t="s">
        <v>2</v>
      </c>
      <c r="D7" s="16" t="s">
        <v>26</v>
      </c>
      <c r="E7" s="3" t="s">
        <v>28</v>
      </c>
      <c r="F7" s="3" t="s">
        <v>6</v>
      </c>
      <c r="G7" s="3" t="s">
        <v>5</v>
      </c>
      <c r="H7" s="3" t="s">
        <v>4</v>
      </c>
      <c r="I7" s="3" t="s">
        <v>8</v>
      </c>
      <c r="J7" s="3" t="s">
        <v>22</v>
      </c>
      <c r="K7" s="3" t="s">
        <v>3</v>
      </c>
      <c r="L7" s="17" t="s">
        <v>7</v>
      </c>
      <c r="M7" s="3" t="s">
        <v>9</v>
      </c>
      <c r="N7" s="1"/>
      <c r="O7" s="1"/>
      <c r="P7" s="1"/>
    </row>
    <row r="8" spans="2:16" ht="76.5" customHeight="1">
      <c r="B8" s="3" t="s">
        <v>21</v>
      </c>
      <c r="C8" s="26" t="s">
        <v>83</v>
      </c>
      <c r="D8" s="3"/>
      <c r="E8" s="3"/>
      <c r="F8" s="25" t="s">
        <v>61</v>
      </c>
      <c r="G8" s="26">
        <v>1300</v>
      </c>
      <c r="H8" s="4"/>
      <c r="I8" s="5">
        <f aca="true" t="shared" si="0" ref="I8:I38">ROUND(G8*H8,2)</f>
        <v>0</v>
      </c>
      <c r="J8" s="6"/>
      <c r="K8" s="5">
        <f aca="true" t="shared" si="1" ref="K8:K38">ROUND(I8*J8,2)</f>
        <v>0</v>
      </c>
      <c r="L8" s="5">
        <f aca="true" t="shared" si="2" ref="L8:L38">ROUND(M8/G8,2)</f>
        <v>0</v>
      </c>
      <c r="M8" s="5">
        <f aca="true" t="shared" si="3" ref="M8:M38">ROUND(SUM(I8,K8),2)</f>
        <v>0</v>
      </c>
      <c r="N8" s="1"/>
      <c r="O8" s="1"/>
      <c r="P8" s="1"/>
    </row>
    <row r="9" spans="2:16" ht="68.25" customHeight="1">
      <c r="B9" s="3" t="s">
        <v>29</v>
      </c>
      <c r="C9" s="26" t="s">
        <v>84</v>
      </c>
      <c r="D9" s="3"/>
      <c r="E9" s="3"/>
      <c r="F9" s="25" t="s">
        <v>61</v>
      </c>
      <c r="G9" s="26">
        <v>300</v>
      </c>
      <c r="H9" s="4"/>
      <c r="I9" s="5">
        <f t="shared" si="0"/>
        <v>0</v>
      </c>
      <c r="J9" s="6"/>
      <c r="K9" s="5">
        <f t="shared" si="1"/>
        <v>0</v>
      </c>
      <c r="L9" s="5">
        <f t="shared" si="2"/>
        <v>0</v>
      </c>
      <c r="M9" s="5">
        <f t="shared" si="3"/>
        <v>0</v>
      </c>
      <c r="N9" s="1"/>
      <c r="O9" s="1"/>
      <c r="P9" s="1"/>
    </row>
    <row r="10" spans="2:16" ht="65.25" customHeight="1">
      <c r="B10" s="3" t="s">
        <v>30</v>
      </c>
      <c r="C10" s="26" t="s">
        <v>85</v>
      </c>
      <c r="D10" s="3"/>
      <c r="E10" s="3"/>
      <c r="F10" s="25" t="s">
        <v>61</v>
      </c>
      <c r="G10" s="26">
        <v>370</v>
      </c>
      <c r="H10" s="4"/>
      <c r="I10" s="5">
        <f t="shared" si="0"/>
        <v>0</v>
      </c>
      <c r="J10" s="6"/>
      <c r="K10" s="5">
        <f t="shared" si="1"/>
        <v>0</v>
      </c>
      <c r="L10" s="5">
        <f t="shared" si="2"/>
        <v>0</v>
      </c>
      <c r="M10" s="5">
        <f t="shared" si="3"/>
        <v>0</v>
      </c>
      <c r="N10" s="1"/>
      <c r="O10" s="1"/>
      <c r="P10" s="1"/>
    </row>
    <row r="11" spans="2:16" ht="52.5" customHeight="1">
      <c r="B11" s="3" t="s">
        <v>31</v>
      </c>
      <c r="C11" s="26" t="s">
        <v>86</v>
      </c>
      <c r="D11" s="13"/>
      <c r="E11" s="3"/>
      <c r="F11" s="25" t="s">
        <v>114</v>
      </c>
      <c r="G11" s="26">
        <v>400</v>
      </c>
      <c r="H11" s="4"/>
      <c r="I11" s="5">
        <f t="shared" si="0"/>
        <v>0</v>
      </c>
      <c r="J11" s="6"/>
      <c r="K11" s="5">
        <f t="shared" si="1"/>
        <v>0</v>
      </c>
      <c r="L11" s="5">
        <f t="shared" si="2"/>
        <v>0</v>
      </c>
      <c r="M11" s="5">
        <f t="shared" si="3"/>
        <v>0</v>
      </c>
      <c r="N11" s="1"/>
      <c r="O11" s="1"/>
      <c r="P11" s="1"/>
    </row>
    <row r="12" spans="2:16" ht="51" customHeight="1">
      <c r="B12" s="3" t="s">
        <v>32</v>
      </c>
      <c r="C12" s="26" t="s">
        <v>87</v>
      </c>
      <c r="D12" s="13"/>
      <c r="E12" s="3"/>
      <c r="F12" s="25" t="s">
        <v>114</v>
      </c>
      <c r="G12" s="26">
        <v>65</v>
      </c>
      <c r="H12" s="4"/>
      <c r="I12" s="5">
        <f t="shared" si="0"/>
        <v>0</v>
      </c>
      <c r="J12" s="6"/>
      <c r="K12" s="5">
        <f t="shared" si="1"/>
        <v>0</v>
      </c>
      <c r="L12" s="5">
        <f t="shared" si="2"/>
        <v>0</v>
      </c>
      <c r="M12" s="5">
        <f t="shared" si="3"/>
        <v>0</v>
      </c>
      <c r="N12" s="1"/>
      <c r="O12" s="1"/>
      <c r="P12" s="1"/>
    </row>
    <row r="13" spans="2:16" ht="53.25" customHeight="1">
      <c r="B13" s="3" t="s">
        <v>33</v>
      </c>
      <c r="C13" s="26" t="s">
        <v>88</v>
      </c>
      <c r="D13" s="3"/>
      <c r="E13" s="3"/>
      <c r="F13" s="25" t="s">
        <v>114</v>
      </c>
      <c r="G13" s="26">
        <v>1500</v>
      </c>
      <c r="H13" s="4"/>
      <c r="I13" s="5">
        <f t="shared" si="0"/>
        <v>0</v>
      </c>
      <c r="J13" s="6"/>
      <c r="K13" s="5">
        <f t="shared" si="1"/>
        <v>0</v>
      </c>
      <c r="L13" s="5">
        <f t="shared" si="2"/>
        <v>0</v>
      </c>
      <c r="M13" s="5">
        <f t="shared" si="3"/>
        <v>0</v>
      </c>
      <c r="N13" s="1"/>
      <c r="O13" s="1"/>
      <c r="P13" s="1"/>
    </row>
    <row r="14" spans="2:16" ht="105.75" customHeight="1">
      <c r="B14" s="3" t="s">
        <v>34</v>
      </c>
      <c r="C14" s="26" t="s">
        <v>89</v>
      </c>
      <c r="D14" s="3"/>
      <c r="E14" s="3"/>
      <c r="F14" s="25" t="s">
        <v>114</v>
      </c>
      <c r="G14" s="26">
        <v>5000</v>
      </c>
      <c r="H14" s="4"/>
      <c r="I14" s="5">
        <f t="shared" si="0"/>
        <v>0</v>
      </c>
      <c r="J14" s="6"/>
      <c r="K14" s="5">
        <f t="shared" si="1"/>
        <v>0</v>
      </c>
      <c r="L14" s="5">
        <f t="shared" si="2"/>
        <v>0</v>
      </c>
      <c r="M14" s="5">
        <f t="shared" si="3"/>
        <v>0</v>
      </c>
      <c r="N14" s="1"/>
      <c r="O14" s="1"/>
      <c r="P14" s="1"/>
    </row>
    <row r="15" spans="2:16" ht="116.25" customHeight="1">
      <c r="B15" s="3" t="s">
        <v>36</v>
      </c>
      <c r="C15" s="26" t="s">
        <v>90</v>
      </c>
      <c r="D15" s="3"/>
      <c r="E15" s="3"/>
      <c r="F15" s="25" t="s">
        <v>114</v>
      </c>
      <c r="G15" s="26">
        <v>550</v>
      </c>
      <c r="H15" s="4"/>
      <c r="I15" s="5">
        <f t="shared" si="0"/>
        <v>0</v>
      </c>
      <c r="J15" s="6"/>
      <c r="K15" s="5">
        <f t="shared" si="1"/>
        <v>0</v>
      </c>
      <c r="L15" s="5">
        <f t="shared" si="2"/>
        <v>0</v>
      </c>
      <c r="M15" s="5">
        <f t="shared" si="3"/>
        <v>0</v>
      </c>
      <c r="N15" s="1"/>
      <c r="O15" s="1"/>
      <c r="P15" s="1"/>
    </row>
    <row r="16" spans="2:16" ht="117" customHeight="1">
      <c r="B16" s="3" t="s">
        <v>37</v>
      </c>
      <c r="C16" s="26" t="s">
        <v>91</v>
      </c>
      <c r="D16" s="3"/>
      <c r="E16" s="3"/>
      <c r="F16" s="25" t="s">
        <v>114</v>
      </c>
      <c r="G16" s="26">
        <v>6000</v>
      </c>
      <c r="H16" s="4"/>
      <c r="I16" s="5">
        <f t="shared" si="0"/>
        <v>0</v>
      </c>
      <c r="J16" s="6"/>
      <c r="K16" s="5">
        <f t="shared" si="1"/>
        <v>0</v>
      </c>
      <c r="L16" s="5">
        <f t="shared" si="2"/>
        <v>0</v>
      </c>
      <c r="M16" s="5">
        <f t="shared" si="3"/>
        <v>0</v>
      </c>
      <c r="N16" s="1"/>
      <c r="O16" s="1"/>
      <c r="P16" s="1"/>
    </row>
    <row r="17" spans="2:16" ht="111.75" customHeight="1">
      <c r="B17" s="3" t="s">
        <v>45</v>
      </c>
      <c r="C17" s="26" t="s">
        <v>92</v>
      </c>
      <c r="D17" s="3"/>
      <c r="E17" s="3"/>
      <c r="F17" s="25" t="s">
        <v>114</v>
      </c>
      <c r="G17" s="26">
        <v>1800</v>
      </c>
      <c r="H17" s="4"/>
      <c r="I17" s="5">
        <f t="shared" si="0"/>
        <v>0</v>
      </c>
      <c r="J17" s="6"/>
      <c r="K17" s="5">
        <f t="shared" si="1"/>
        <v>0</v>
      </c>
      <c r="L17" s="5">
        <f t="shared" si="2"/>
        <v>0</v>
      </c>
      <c r="M17" s="5">
        <f t="shared" si="3"/>
        <v>0</v>
      </c>
      <c r="N17" s="1"/>
      <c r="O17" s="1"/>
      <c r="P17" s="1"/>
    </row>
    <row r="18" spans="2:16" ht="116.25" customHeight="1">
      <c r="B18" s="3" t="s">
        <v>62</v>
      </c>
      <c r="C18" s="26" t="s">
        <v>93</v>
      </c>
      <c r="D18" s="3"/>
      <c r="E18" s="3"/>
      <c r="F18" s="25" t="s">
        <v>114</v>
      </c>
      <c r="G18" s="26">
        <v>2200</v>
      </c>
      <c r="H18" s="4"/>
      <c r="I18" s="5">
        <f t="shared" si="0"/>
        <v>0</v>
      </c>
      <c r="J18" s="6"/>
      <c r="K18" s="5">
        <f t="shared" si="1"/>
        <v>0</v>
      </c>
      <c r="L18" s="5">
        <f t="shared" si="2"/>
        <v>0</v>
      </c>
      <c r="M18" s="5">
        <f t="shared" si="3"/>
        <v>0</v>
      </c>
      <c r="N18" s="1"/>
      <c r="O18" s="1"/>
      <c r="P18" s="1"/>
    </row>
    <row r="19" spans="2:16" ht="134.25" customHeight="1">
      <c r="B19" s="3" t="s">
        <v>63</v>
      </c>
      <c r="C19" s="26" t="s">
        <v>94</v>
      </c>
      <c r="D19" s="3"/>
      <c r="E19" s="3"/>
      <c r="F19" s="25" t="s">
        <v>114</v>
      </c>
      <c r="G19" s="26">
        <v>50</v>
      </c>
      <c r="H19" s="4"/>
      <c r="I19" s="5">
        <f t="shared" si="0"/>
        <v>0</v>
      </c>
      <c r="J19" s="6"/>
      <c r="K19" s="5">
        <f t="shared" si="1"/>
        <v>0</v>
      </c>
      <c r="L19" s="5">
        <f t="shared" si="2"/>
        <v>0</v>
      </c>
      <c r="M19" s="5">
        <f t="shared" si="3"/>
        <v>0</v>
      </c>
      <c r="N19" s="1"/>
      <c r="O19" s="1"/>
      <c r="P19" s="1"/>
    </row>
    <row r="20" spans="2:16" ht="114" customHeight="1">
      <c r="B20" s="3" t="s">
        <v>64</v>
      </c>
      <c r="C20" s="26" t="s">
        <v>95</v>
      </c>
      <c r="D20" s="3"/>
      <c r="E20" s="3"/>
      <c r="F20" s="26" t="s">
        <v>61</v>
      </c>
      <c r="G20" s="26">
        <v>72000</v>
      </c>
      <c r="H20" s="4"/>
      <c r="I20" s="5">
        <f t="shared" si="0"/>
        <v>0</v>
      </c>
      <c r="J20" s="6"/>
      <c r="K20" s="5">
        <f t="shared" si="1"/>
        <v>0</v>
      </c>
      <c r="L20" s="5">
        <f t="shared" si="2"/>
        <v>0</v>
      </c>
      <c r="M20" s="5">
        <f t="shared" si="3"/>
        <v>0</v>
      </c>
      <c r="N20" s="1"/>
      <c r="O20" s="1"/>
      <c r="P20" s="1"/>
    </row>
    <row r="21" spans="2:16" ht="106.5" customHeight="1">
      <c r="B21" s="3" t="s">
        <v>65</v>
      </c>
      <c r="C21" s="26" t="s">
        <v>96</v>
      </c>
      <c r="D21" s="3"/>
      <c r="E21" s="3"/>
      <c r="F21" s="26" t="s">
        <v>61</v>
      </c>
      <c r="G21" s="26">
        <v>30000</v>
      </c>
      <c r="H21" s="4"/>
      <c r="I21" s="5">
        <f t="shared" si="0"/>
        <v>0</v>
      </c>
      <c r="J21" s="6"/>
      <c r="K21" s="5">
        <f t="shared" si="1"/>
        <v>0</v>
      </c>
      <c r="L21" s="5">
        <f t="shared" si="2"/>
        <v>0</v>
      </c>
      <c r="M21" s="5">
        <f t="shared" si="3"/>
        <v>0</v>
      </c>
      <c r="N21" s="1"/>
      <c r="O21" s="1"/>
      <c r="P21" s="1"/>
    </row>
    <row r="22" spans="2:16" ht="53.25" customHeight="1">
      <c r="B22" s="3" t="s">
        <v>66</v>
      </c>
      <c r="C22" s="26" t="s">
        <v>97</v>
      </c>
      <c r="D22" s="3"/>
      <c r="E22" s="3"/>
      <c r="F22" s="25" t="s">
        <v>114</v>
      </c>
      <c r="G22" s="26">
        <v>5500</v>
      </c>
      <c r="H22" s="4"/>
      <c r="I22" s="5">
        <f t="shared" si="0"/>
        <v>0</v>
      </c>
      <c r="J22" s="6"/>
      <c r="K22" s="5">
        <f t="shared" si="1"/>
        <v>0</v>
      </c>
      <c r="L22" s="5">
        <f t="shared" si="2"/>
        <v>0</v>
      </c>
      <c r="M22" s="5">
        <f t="shared" si="3"/>
        <v>0</v>
      </c>
      <c r="N22" s="1"/>
      <c r="O22" s="1"/>
      <c r="P22" s="1"/>
    </row>
    <row r="23" spans="2:16" ht="53.25" customHeight="1">
      <c r="B23" s="3" t="s">
        <v>67</v>
      </c>
      <c r="C23" s="26" t="s">
        <v>98</v>
      </c>
      <c r="D23" s="3"/>
      <c r="E23" s="3"/>
      <c r="F23" s="25" t="s">
        <v>114</v>
      </c>
      <c r="G23" s="26">
        <v>40</v>
      </c>
      <c r="H23" s="4"/>
      <c r="I23" s="5">
        <f t="shared" si="0"/>
        <v>0</v>
      </c>
      <c r="J23" s="6"/>
      <c r="K23" s="5">
        <f t="shared" si="1"/>
        <v>0</v>
      </c>
      <c r="L23" s="5">
        <f t="shared" si="2"/>
        <v>0</v>
      </c>
      <c r="M23" s="5">
        <f t="shared" si="3"/>
        <v>0</v>
      </c>
      <c r="N23" s="1"/>
      <c r="O23" s="1"/>
      <c r="P23" s="1"/>
    </row>
    <row r="24" spans="2:16" ht="100.5" customHeight="1">
      <c r="B24" s="3" t="s">
        <v>68</v>
      </c>
      <c r="C24" s="26" t="s">
        <v>99</v>
      </c>
      <c r="D24" s="3"/>
      <c r="E24" s="3"/>
      <c r="F24" s="25" t="s">
        <v>114</v>
      </c>
      <c r="G24" s="26">
        <v>650</v>
      </c>
      <c r="H24" s="4"/>
      <c r="I24" s="5">
        <f t="shared" si="0"/>
        <v>0</v>
      </c>
      <c r="J24" s="6"/>
      <c r="K24" s="5">
        <f t="shared" si="1"/>
        <v>0</v>
      </c>
      <c r="L24" s="5">
        <f t="shared" si="2"/>
        <v>0</v>
      </c>
      <c r="M24" s="5">
        <f t="shared" si="3"/>
        <v>0</v>
      </c>
      <c r="N24" s="1"/>
      <c r="O24" s="1"/>
      <c r="P24" s="1"/>
    </row>
    <row r="25" spans="2:16" ht="116.25" customHeight="1">
      <c r="B25" s="3" t="s">
        <v>69</v>
      </c>
      <c r="C25" s="26" t="s">
        <v>100</v>
      </c>
      <c r="D25" s="3"/>
      <c r="E25" s="3"/>
      <c r="F25" s="25" t="s">
        <v>114</v>
      </c>
      <c r="G25" s="26">
        <v>14000</v>
      </c>
      <c r="H25" s="4"/>
      <c r="I25" s="5">
        <f t="shared" si="0"/>
        <v>0</v>
      </c>
      <c r="J25" s="6"/>
      <c r="K25" s="5">
        <f t="shared" si="1"/>
        <v>0</v>
      </c>
      <c r="L25" s="5">
        <f t="shared" si="2"/>
        <v>0</v>
      </c>
      <c r="M25" s="5">
        <f t="shared" si="3"/>
        <v>0</v>
      </c>
      <c r="N25" s="1"/>
      <c r="O25" s="1"/>
      <c r="P25" s="1"/>
    </row>
    <row r="26" spans="2:16" ht="129" customHeight="1">
      <c r="B26" s="3" t="s">
        <v>70</v>
      </c>
      <c r="C26" s="26" t="s">
        <v>101</v>
      </c>
      <c r="D26" s="3"/>
      <c r="E26" s="3"/>
      <c r="F26" s="25" t="s">
        <v>114</v>
      </c>
      <c r="G26" s="26">
        <v>700</v>
      </c>
      <c r="H26" s="4"/>
      <c r="I26" s="5">
        <f t="shared" si="0"/>
        <v>0</v>
      </c>
      <c r="J26" s="6"/>
      <c r="K26" s="5">
        <f t="shared" si="1"/>
        <v>0</v>
      </c>
      <c r="L26" s="5">
        <f t="shared" si="2"/>
        <v>0</v>
      </c>
      <c r="M26" s="5">
        <f t="shared" si="3"/>
        <v>0</v>
      </c>
      <c r="N26" s="1"/>
      <c r="O26" s="1"/>
      <c r="P26" s="1"/>
    </row>
    <row r="27" spans="2:16" ht="129" customHeight="1">
      <c r="B27" s="3" t="s">
        <v>71</v>
      </c>
      <c r="C27" s="26" t="s">
        <v>102</v>
      </c>
      <c r="D27" s="3"/>
      <c r="E27" s="3"/>
      <c r="F27" s="25" t="s">
        <v>114</v>
      </c>
      <c r="G27" s="26">
        <v>1800</v>
      </c>
      <c r="H27" s="4"/>
      <c r="I27" s="5">
        <f t="shared" si="0"/>
        <v>0</v>
      </c>
      <c r="J27" s="6"/>
      <c r="K27" s="5">
        <f t="shared" si="1"/>
        <v>0</v>
      </c>
      <c r="L27" s="5">
        <f t="shared" si="2"/>
        <v>0</v>
      </c>
      <c r="M27" s="5">
        <f t="shared" si="3"/>
        <v>0</v>
      </c>
      <c r="N27" s="1"/>
      <c r="O27" s="1"/>
      <c r="P27" s="1"/>
    </row>
    <row r="28" spans="2:16" ht="120.75" customHeight="1">
      <c r="B28" s="3" t="s">
        <v>72</v>
      </c>
      <c r="C28" s="26" t="s">
        <v>103</v>
      </c>
      <c r="D28" s="3"/>
      <c r="E28" s="3"/>
      <c r="F28" s="25" t="s">
        <v>114</v>
      </c>
      <c r="G28" s="26">
        <v>2000</v>
      </c>
      <c r="H28" s="4"/>
      <c r="I28" s="5">
        <f t="shared" si="0"/>
        <v>0</v>
      </c>
      <c r="J28" s="6"/>
      <c r="K28" s="5">
        <f t="shared" si="1"/>
        <v>0</v>
      </c>
      <c r="L28" s="5">
        <f t="shared" si="2"/>
        <v>0</v>
      </c>
      <c r="M28" s="5">
        <f t="shared" si="3"/>
        <v>0</v>
      </c>
      <c r="N28" s="1"/>
      <c r="O28" s="1"/>
      <c r="P28" s="1"/>
    </row>
    <row r="29" spans="2:16" ht="82.5" customHeight="1">
      <c r="B29" s="3" t="s">
        <v>73</v>
      </c>
      <c r="C29" s="26" t="s">
        <v>104</v>
      </c>
      <c r="D29" s="3"/>
      <c r="E29" s="3"/>
      <c r="F29" s="27" t="s">
        <v>114</v>
      </c>
      <c r="G29" s="25">
        <v>250</v>
      </c>
      <c r="H29" s="4"/>
      <c r="I29" s="5">
        <f t="shared" si="0"/>
        <v>0</v>
      </c>
      <c r="J29" s="6"/>
      <c r="K29" s="5">
        <f t="shared" si="1"/>
        <v>0</v>
      </c>
      <c r="L29" s="5">
        <f t="shared" si="2"/>
        <v>0</v>
      </c>
      <c r="M29" s="5">
        <f t="shared" si="3"/>
        <v>0</v>
      </c>
      <c r="N29" s="1"/>
      <c r="O29" s="1"/>
      <c r="P29" s="1"/>
    </row>
    <row r="30" spans="2:16" ht="68.25" customHeight="1">
      <c r="B30" s="3" t="s">
        <v>74</v>
      </c>
      <c r="C30" s="31" t="s">
        <v>105</v>
      </c>
      <c r="D30" s="3"/>
      <c r="E30" s="3"/>
      <c r="F30" s="28" t="s">
        <v>114</v>
      </c>
      <c r="G30" s="30">
        <v>700</v>
      </c>
      <c r="H30" s="4"/>
      <c r="I30" s="5">
        <f t="shared" si="0"/>
        <v>0</v>
      </c>
      <c r="J30" s="6"/>
      <c r="K30" s="5">
        <f t="shared" si="1"/>
        <v>0</v>
      </c>
      <c r="L30" s="5">
        <f t="shared" si="2"/>
        <v>0</v>
      </c>
      <c r="M30" s="5">
        <f t="shared" si="3"/>
        <v>0</v>
      </c>
      <c r="N30" s="1"/>
      <c r="O30" s="1"/>
      <c r="P30" s="1"/>
    </row>
    <row r="31" spans="2:16" ht="83.25" customHeight="1">
      <c r="B31" s="3" t="s">
        <v>75</v>
      </c>
      <c r="C31" s="32" t="s">
        <v>106</v>
      </c>
      <c r="D31" s="3"/>
      <c r="E31" s="3"/>
      <c r="F31" s="32" t="s">
        <v>61</v>
      </c>
      <c r="G31" s="32">
        <v>380</v>
      </c>
      <c r="H31" s="4"/>
      <c r="I31" s="5">
        <f t="shared" si="0"/>
        <v>0</v>
      </c>
      <c r="J31" s="6"/>
      <c r="K31" s="5">
        <f t="shared" si="1"/>
        <v>0</v>
      </c>
      <c r="L31" s="5">
        <f t="shared" si="2"/>
        <v>0</v>
      </c>
      <c r="M31" s="5">
        <f t="shared" si="3"/>
        <v>0</v>
      </c>
      <c r="N31" s="1"/>
      <c r="O31" s="1"/>
      <c r="P31" s="1"/>
    </row>
    <row r="32" spans="2:16" ht="105" customHeight="1">
      <c r="B32" s="3" t="s">
        <v>76</v>
      </c>
      <c r="C32" s="32" t="s">
        <v>107</v>
      </c>
      <c r="D32" s="3"/>
      <c r="E32" s="3"/>
      <c r="F32" s="32" t="s">
        <v>61</v>
      </c>
      <c r="G32" s="32">
        <v>1070</v>
      </c>
      <c r="H32" s="4"/>
      <c r="I32" s="5">
        <f t="shared" si="0"/>
        <v>0</v>
      </c>
      <c r="J32" s="6"/>
      <c r="K32" s="5">
        <f t="shared" si="1"/>
        <v>0</v>
      </c>
      <c r="L32" s="5">
        <f t="shared" si="2"/>
        <v>0</v>
      </c>
      <c r="M32" s="5">
        <f t="shared" si="3"/>
        <v>0</v>
      </c>
      <c r="N32" s="1"/>
      <c r="O32" s="1"/>
      <c r="P32" s="1"/>
    </row>
    <row r="33" spans="2:16" ht="83.25" customHeight="1">
      <c r="B33" s="3" t="s">
        <v>77</v>
      </c>
      <c r="C33" s="32" t="s">
        <v>108</v>
      </c>
      <c r="D33" s="3"/>
      <c r="E33" s="3"/>
      <c r="F33" s="32" t="s">
        <v>61</v>
      </c>
      <c r="G33" s="32">
        <v>300</v>
      </c>
      <c r="H33" s="4"/>
      <c r="I33" s="5">
        <f t="shared" si="0"/>
        <v>0</v>
      </c>
      <c r="J33" s="6"/>
      <c r="K33" s="5">
        <f t="shared" si="1"/>
        <v>0</v>
      </c>
      <c r="L33" s="5">
        <f t="shared" si="2"/>
        <v>0</v>
      </c>
      <c r="M33" s="5">
        <f t="shared" si="3"/>
        <v>0</v>
      </c>
      <c r="N33" s="1"/>
      <c r="O33" s="1"/>
      <c r="P33" s="1"/>
    </row>
    <row r="34" spans="2:16" ht="90" customHeight="1">
      <c r="B34" s="3" t="s">
        <v>78</v>
      </c>
      <c r="C34" s="32" t="s">
        <v>109</v>
      </c>
      <c r="D34" s="3"/>
      <c r="E34" s="3"/>
      <c r="F34" s="32" t="s">
        <v>61</v>
      </c>
      <c r="G34" s="32">
        <v>340</v>
      </c>
      <c r="H34" s="4"/>
      <c r="I34" s="5">
        <f t="shared" si="0"/>
        <v>0</v>
      </c>
      <c r="J34" s="6"/>
      <c r="K34" s="5">
        <f t="shared" si="1"/>
        <v>0</v>
      </c>
      <c r="L34" s="5">
        <f t="shared" si="2"/>
        <v>0</v>
      </c>
      <c r="M34" s="5">
        <f t="shared" si="3"/>
        <v>0</v>
      </c>
      <c r="N34" s="1"/>
      <c r="O34" s="1"/>
      <c r="P34" s="1"/>
    </row>
    <row r="35" spans="2:16" ht="53.25" customHeight="1">
      <c r="B35" s="3" t="s">
        <v>79</v>
      </c>
      <c r="C35" s="32" t="s">
        <v>110</v>
      </c>
      <c r="D35" s="3"/>
      <c r="E35" s="3"/>
      <c r="F35" s="32" t="s">
        <v>114</v>
      </c>
      <c r="G35" s="32">
        <v>290</v>
      </c>
      <c r="H35" s="4"/>
      <c r="I35" s="5">
        <f t="shared" si="0"/>
        <v>0</v>
      </c>
      <c r="J35" s="6"/>
      <c r="K35" s="5">
        <f t="shared" si="1"/>
        <v>0</v>
      </c>
      <c r="L35" s="5">
        <f t="shared" si="2"/>
        <v>0</v>
      </c>
      <c r="M35" s="5">
        <f t="shared" si="3"/>
        <v>0</v>
      </c>
      <c r="N35" s="1"/>
      <c r="O35" s="1"/>
      <c r="P35" s="1"/>
    </row>
    <row r="36" spans="2:16" ht="53.25" customHeight="1">
      <c r="B36" s="3" t="s">
        <v>80</v>
      </c>
      <c r="C36" s="32" t="s">
        <v>111</v>
      </c>
      <c r="D36" s="3"/>
      <c r="E36" s="3"/>
      <c r="F36" s="32" t="s">
        <v>114</v>
      </c>
      <c r="G36" s="32">
        <v>600</v>
      </c>
      <c r="H36" s="4"/>
      <c r="I36" s="5">
        <f t="shared" si="0"/>
        <v>0</v>
      </c>
      <c r="J36" s="6"/>
      <c r="K36" s="5">
        <f t="shared" si="1"/>
        <v>0</v>
      </c>
      <c r="L36" s="5">
        <f t="shared" si="2"/>
        <v>0</v>
      </c>
      <c r="M36" s="5">
        <f t="shared" si="3"/>
        <v>0</v>
      </c>
      <c r="N36" s="1"/>
      <c r="O36" s="1"/>
      <c r="P36" s="1"/>
    </row>
    <row r="37" spans="2:16" ht="53.25" customHeight="1">
      <c r="B37" s="3" t="s">
        <v>81</v>
      </c>
      <c r="C37" s="32" t="s">
        <v>112</v>
      </c>
      <c r="D37" s="3"/>
      <c r="E37" s="3"/>
      <c r="F37" s="32" t="s">
        <v>114</v>
      </c>
      <c r="G37" s="32">
        <v>560</v>
      </c>
      <c r="H37" s="4"/>
      <c r="I37" s="5">
        <f t="shared" si="0"/>
        <v>0</v>
      </c>
      <c r="J37" s="6"/>
      <c r="K37" s="5">
        <f t="shared" si="1"/>
        <v>0</v>
      </c>
      <c r="L37" s="5">
        <f t="shared" si="2"/>
        <v>0</v>
      </c>
      <c r="M37" s="5">
        <f t="shared" si="3"/>
        <v>0</v>
      </c>
      <c r="N37" s="1"/>
      <c r="O37" s="1"/>
      <c r="P37" s="1"/>
    </row>
    <row r="38" spans="2:16" ht="53.25" customHeight="1">
      <c r="B38" s="3" t="s">
        <v>82</v>
      </c>
      <c r="C38" s="32" t="s">
        <v>113</v>
      </c>
      <c r="D38" s="3"/>
      <c r="E38" s="3"/>
      <c r="F38" s="32" t="s">
        <v>114</v>
      </c>
      <c r="G38" s="32">
        <v>500</v>
      </c>
      <c r="H38" s="4"/>
      <c r="I38" s="5">
        <f t="shared" si="0"/>
        <v>0</v>
      </c>
      <c r="J38" s="6"/>
      <c r="K38" s="5">
        <f t="shared" si="1"/>
        <v>0</v>
      </c>
      <c r="L38" s="5">
        <f t="shared" si="2"/>
        <v>0</v>
      </c>
      <c r="M38" s="5">
        <f t="shared" si="3"/>
        <v>0</v>
      </c>
      <c r="N38" s="1"/>
      <c r="O38" s="1"/>
      <c r="P38" s="1"/>
    </row>
    <row r="39" spans="2:17" ht="19.5" customHeight="1">
      <c r="B39" s="124" t="s">
        <v>239</v>
      </c>
      <c r="C39" s="124"/>
      <c r="D39" s="124"/>
      <c r="E39" s="124"/>
      <c r="F39" s="124"/>
      <c r="G39" s="124"/>
      <c r="H39" s="18" t="s">
        <v>14</v>
      </c>
      <c r="I39" s="18">
        <f>SUM(I8:I38)</f>
        <v>0</v>
      </c>
      <c r="J39" s="19"/>
      <c r="K39" s="5"/>
      <c r="L39" s="5"/>
      <c r="M39" s="5"/>
      <c r="N39" s="1"/>
      <c r="O39" s="1"/>
      <c r="P39" s="1"/>
      <c r="Q39" s="2"/>
    </row>
    <row r="40" spans="2:17" ht="19.5" customHeight="1">
      <c r="B40" s="124"/>
      <c r="C40" s="124"/>
      <c r="D40" s="124"/>
      <c r="E40" s="124"/>
      <c r="F40" s="124"/>
      <c r="G40" s="124"/>
      <c r="H40" s="20"/>
      <c r="I40" s="21"/>
      <c r="J40" s="22" t="s">
        <v>15</v>
      </c>
      <c r="K40" s="22">
        <f>SUM(K8:K39)</f>
        <v>0</v>
      </c>
      <c r="L40" s="5"/>
      <c r="M40" s="5"/>
      <c r="N40" s="1"/>
      <c r="O40" s="1"/>
      <c r="P40" s="1"/>
      <c r="Q40" s="2"/>
    </row>
    <row r="41" spans="2:16" ht="24" customHeight="1">
      <c r="B41" s="124"/>
      <c r="C41" s="124"/>
      <c r="D41" s="124"/>
      <c r="E41" s="124"/>
      <c r="F41" s="124"/>
      <c r="G41" s="124"/>
      <c r="H41" s="20"/>
      <c r="I41" s="5"/>
      <c r="J41" s="5"/>
      <c r="K41" s="5"/>
      <c r="L41" s="23" t="s">
        <v>16</v>
      </c>
      <c r="M41" s="23">
        <f>SUM(M8:M40)</f>
        <v>0</v>
      </c>
      <c r="N41" s="1"/>
      <c r="O41" s="1"/>
      <c r="P41" s="1"/>
    </row>
    <row r="42" spans="2:16" ht="21.75" customHeight="1">
      <c r="B42" s="105" t="s">
        <v>25</v>
      </c>
      <c r="C42" s="106"/>
      <c r="D42" s="106"/>
      <c r="E42" s="106"/>
      <c r="F42" s="106"/>
      <c r="G42" s="106"/>
      <c r="H42" s="107"/>
      <c r="I42" s="111" t="s">
        <v>18</v>
      </c>
      <c r="J42" s="112"/>
      <c r="K42" s="112"/>
      <c r="L42" s="112"/>
      <c r="M42" s="113"/>
      <c r="N42" s="1"/>
      <c r="O42" s="1"/>
      <c r="P42" s="1"/>
    </row>
    <row r="43" spans="2:16" ht="26.25" customHeight="1">
      <c r="B43" s="105"/>
      <c r="C43" s="106"/>
      <c r="D43" s="106"/>
      <c r="E43" s="106"/>
      <c r="F43" s="106"/>
      <c r="G43" s="106"/>
      <c r="H43" s="107"/>
      <c r="I43" s="111"/>
      <c r="J43" s="112"/>
      <c r="K43" s="112"/>
      <c r="L43" s="112"/>
      <c r="M43" s="113"/>
      <c r="N43" s="1"/>
      <c r="O43" s="1"/>
      <c r="P43" s="1"/>
    </row>
    <row r="44" spans="2:16" ht="59.25" customHeight="1">
      <c r="B44" s="117" t="s">
        <v>27</v>
      </c>
      <c r="C44" s="118"/>
      <c r="D44" s="118"/>
      <c r="E44" s="118"/>
      <c r="F44" s="118"/>
      <c r="G44" s="118"/>
      <c r="H44" s="119"/>
      <c r="I44" s="114"/>
      <c r="J44" s="115"/>
      <c r="K44" s="115"/>
      <c r="L44" s="115"/>
      <c r="M44" s="116"/>
      <c r="N44" s="1"/>
      <c r="O44" s="1"/>
      <c r="P44" s="1"/>
    </row>
    <row r="45" spans="2:16" ht="12.75">
      <c r="B45" s="7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1"/>
      <c r="O45" s="1"/>
      <c r="P45" s="1"/>
    </row>
    <row r="46" spans="2:13" ht="15.75" customHeight="1">
      <c r="B46" s="81" t="s">
        <v>232</v>
      </c>
      <c r="C46" s="82"/>
      <c r="D46" s="82"/>
      <c r="E46" s="82"/>
      <c r="F46" s="82"/>
      <c r="G46" s="82"/>
      <c r="H46" s="82"/>
      <c r="I46" s="83"/>
      <c r="J46" s="81" t="s">
        <v>35</v>
      </c>
      <c r="K46" s="82"/>
      <c r="L46" s="82"/>
      <c r="M46" s="83"/>
    </row>
    <row r="47" spans="2:13" ht="15.75" customHeight="1">
      <c r="B47" s="84"/>
      <c r="C47" s="85"/>
      <c r="D47" s="85"/>
      <c r="E47" s="85"/>
      <c r="F47" s="85"/>
      <c r="G47" s="85"/>
      <c r="H47" s="85"/>
      <c r="I47" s="86"/>
      <c r="J47" s="87"/>
      <c r="K47" s="88"/>
      <c r="L47" s="88"/>
      <c r="M47" s="89"/>
    </row>
    <row r="48" spans="2:13" ht="27.75" customHeight="1" thickBot="1">
      <c r="B48" s="121" t="s">
        <v>39</v>
      </c>
      <c r="C48" s="122"/>
      <c r="D48" s="122"/>
      <c r="E48" s="122"/>
      <c r="F48" s="122"/>
      <c r="G48" s="122"/>
      <c r="H48" s="122"/>
      <c r="I48" s="123"/>
      <c r="J48" s="90"/>
      <c r="K48" s="91"/>
      <c r="L48" s="91"/>
      <c r="M48" s="92"/>
    </row>
    <row r="49" spans="2:13" ht="12.75">
      <c r="B49" s="14"/>
      <c r="C49" s="15"/>
      <c r="D49" s="10" t="s">
        <v>10</v>
      </c>
      <c r="E49" s="10" t="s">
        <v>17</v>
      </c>
      <c r="F49" s="10" t="s">
        <v>24</v>
      </c>
      <c r="G49" s="10" t="s">
        <v>0</v>
      </c>
      <c r="H49" s="11" t="s">
        <v>1</v>
      </c>
      <c r="I49" s="12" t="s">
        <v>12</v>
      </c>
      <c r="J49" s="9" t="s">
        <v>23</v>
      </c>
      <c r="K49" s="10" t="s">
        <v>11</v>
      </c>
      <c r="L49" s="11" t="s">
        <v>19</v>
      </c>
      <c r="M49" s="12" t="s">
        <v>20</v>
      </c>
    </row>
    <row r="50" spans="2:16" ht="84" customHeight="1">
      <c r="B50" s="3" t="s">
        <v>13</v>
      </c>
      <c r="C50" s="3" t="s">
        <v>2</v>
      </c>
      <c r="D50" s="16" t="s">
        <v>26</v>
      </c>
      <c r="E50" s="3" t="s">
        <v>28</v>
      </c>
      <c r="F50" s="3" t="s">
        <v>6</v>
      </c>
      <c r="G50" s="3" t="s">
        <v>5</v>
      </c>
      <c r="H50" s="3" t="s">
        <v>4</v>
      </c>
      <c r="I50" s="3" t="s">
        <v>8</v>
      </c>
      <c r="J50" s="3" t="s">
        <v>22</v>
      </c>
      <c r="K50" s="3" t="s">
        <v>3</v>
      </c>
      <c r="L50" s="17" t="s">
        <v>7</v>
      </c>
      <c r="M50" s="3" t="s">
        <v>9</v>
      </c>
      <c r="N50" s="1"/>
      <c r="O50" s="1"/>
      <c r="P50" s="1"/>
    </row>
    <row r="51" spans="2:16" ht="76.5" customHeight="1">
      <c r="B51" s="3" t="s">
        <v>21</v>
      </c>
      <c r="C51" s="24" t="s">
        <v>115</v>
      </c>
      <c r="D51" s="3"/>
      <c r="E51" s="3"/>
      <c r="F51" s="26" t="s">
        <v>61</v>
      </c>
      <c r="G51" s="26">
        <v>700</v>
      </c>
      <c r="H51" s="4"/>
      <c r="I51" s="5">
        <f aca="true" t="shared" si="4" ref="I51:I72">ROUND(G51*H51,2)</f>
        <v>0</v>
      </c>
      <c r="J51" s="6"/>
      <c r="K51" s="5">
        <f aca="true" t="shared" si="5" ref="K51:K72">ROUND(I51*J51,2)</f>
        <v>0</v>
      </c>
      <c r="L51" s="5">
        <f aca="true" t="shared" si="6" ref="L51:L72">ROUND(M51/G51,2)</f>
        <v>0</v>
      </c>
      <c r="M51" s="5">
        <f aca="true" t="shared" si="7" ref="M51:M72">ROUND(SUM(I51,K51),2)</f>
        <v>0</v>
      </c>
      <c r="N51" s="1"/>
      <c r="O51" s="1"/>
      <c r="P51" s="1"/>
    </row>
    <row r="52" spans="2:16" ht="68.25" customHeight="1">
      <c r="B52" s="3" t="s">
        <v>29</v>
      </c>
      <c r="C52" s="24" t="s">
        <v>116</v>
      </c>
      <c r="D52" s="3"/>
      <c r="E52" s="3"/>
      <c r="F52" s="26" t="s">
        <v>61</v>
      </c>
      <c r="G52" s="26">
        <v>11700</v>
      </c>
      <c r="H52" s="4"/>
      <c r="I52" s="5">
        <f t="shared" si="4"/>
        <v>0</v>
      </c>
      <c r="J52" s="6"/>
      <c r="K52" s="5">
        <f t="shared" si="5"/>
        <v>0</v>
      </c>
      <c r="L52" s="5">
        <f t="shared" si="6"/>
        <v>0</v>
      </c>
      <c r="M52" s="5">
        <f t="shared" si="7"/>
        <v>0</v>
      </c>
      <c r="N52" s="1"/>
      <c r="O52" s="1"/>
      <c r="P52" s="1"/>
    </row>
    <row r="53" spans="2:16" ht="65.25" customHeight="1">
      <c r="B53" s="3" t="s">
        <v>30</v>
      </c>
      <c r="C53" s="24" t="s">
        <v>117</v>
      </c>
      <c r="D53" s="3"/>
      <c r="E53" s="3"/>
      <c r="F53" s="26" t="s">
        <v>61</v>
      </c>
      <c r="G53" s="26">
        <v>12660</v>
      </c>
      <c r="H53" s="4"/>
      <c r="I53" s="5">
        <f t="shared" si="4"/>
        <v>0</v>
      </c>
      <c r="J53" s="6"/>
      <c r="K53" s="5">
        <f t="shared" si="5"/>
        <v>0</v>
      </c>
      <c r="L53" s="5">
        <f t="shared" si="6"/>
        <v>0</v>
      </c>
      <c r="M53" s="5">
        <f t="shared" si="7"/>
        <v>0</v>
      </c>
      <c r="N53" s="1"/>
      <c r="O53" s="1"/>
      <c r="P53" s="1"/>
    </row>
    <row r="54" spans="2:16" ht="83.25" customHeight="1">
      <c r="B54" s="3" t="s">
        <v>31</v>
      </c>
      <c r="C54" s="24" t="s">
        <v>118</v>
      </c>
      <c r="D54" s="13"/>
      <c r="E54" s="3"/>
      <c r="F54" s="26" t="s">
        <v>136</v>
      </c>
      <c r="G54" s="26">
        <v>12000</v>
      </c>
      <c r="H54" s="4"/>
      <c r="I54" s="5">
        <f t="shared" si="4"/>
        <v>0</v>
      </c>
      <c r="J54" s="6"/>
      <c r="K54" s="5">
        <f t="shared" si="5"/>
        <v>0</v>
      </c>
      <c r="L54" s="5">
        <f t="shared" si="6"/>
        <v>0</v>
      </c>
      <c r="M54" s="5">
        <f t="shared" si="7"/>
        <v>0</v>
      </c>
      <c r="N54" s="1"/>
      <c r="O54" s="1"/>
      <c r="P54" s="1"/>
    </row>
    <row r="55" spans="2:16" ht="93.75" customHeight="1">
      <c r="B55" s="3" t="s">
        <v>32</v>
      </c>
      <c r="C55" s="24" t="s">
        <v>119</v>
      </c>
      <c r="D55" s="13"/>
      <c r="E55" s="3"/>
      <c r="F55" s="26" t="s">
        <v>136</v>
      </c>
      <c r="G55" s="26">
        <v>25000</v>
      </c>
      <c r="H55" s="4"/>
      <c r="I55" s="5">
        <f t="shared" si="4"/>
        <v>0</v>
      </c>
      <c r="J55" s="6"/>
      <c r="K55" s="5">
        <f t="shared" si="5"/>
        <v>0</v>
      </c>
      <c r="L55" s="5">
        <f t="shared" si="6"/>
        <v>0</v>
      </c>
      <c r="M55" s="5">
        <f t="shared" si="7"/>
        <v>0</v>
      </c>
      <c r="N55" s="1"/>
      <c r="O55" s="1"/>
      <c r="P55" s="1"/>
    </row>
    <row r="56" spans="2:16" ht="92.25" customHeight="1">
      <c r="B56" s="3" t="s">
        <v>33</v>
      </c>
      <c r="C56" s="24" t="s">
        <v>120</v>
      </c>
      <c r="D56" s="3"/>
      <c r="E56" s="3"/>
      <c r="F56" s="26" t="s">
        <v>136</v>
      </c>
      <c r="G56" s="26">
        <v>80000</v>
      </c>
      <c r="H56" s="4"/>
      <c r="I56" s="5">
        <f t="shared" si="4"/>
        <v>0</v>
      </c>
      <c r="J56" s="6"/>
      <c r="K56" s="5">
        <f t="shared" si="5"/>
        <v>0</v>
      </c>
      <c r="L56" s="5">
        <f t="shared" si="6"/>
        <v>0</v>
      </c>
      <c r="M56" s="5">
        <f t="shared" si="7"/>
        <v>0</v>
      </c>
      <c r="N56" s="1"/>
      <c r="O56" s="1"/>
      <c r="P56" s="1"/>
    </row>
    <row r="57" spans="2:16" ht="53.25" customHeight="1">
      <c r="B57" s="3" t="s">
        <v>34</v>
      </c>
      <c r="C57" s="24" t="s">
        <v>121</v>
      </c>
      <c r="D57" s="3"/>
      <c r="E57" s="3"/>
      <c r="F57" s="25" t="s">
        <v>137</v>
      </c>
      <c r="G57" s="26">
        <v>4600</v>
      </c>
      <c r="H57" s="4"/>
      <c r="I57" s="5">
        <f t="shared" si="4"/>
        <v>0</v>
      </c>
      <c r="J57" s="6"/>
      <c r="K57" s="5">
        <f t="shared" si="5"/>
        <v>0</v>
      </c>
      <c r="L57" s="5">
        <f t="shared" si="6"/>
        <v>0</v>
      </c>
      <c r="M57" s="5">
        <f t="shared" si="7"/>
        <v>0</v>
      </c>
      <c r="N57" s="1"/>
      <c r="O57" s="1"/>
      <c r="P57" s="1"/>
    </row>
    <row r="58" spans="2:16" ht="96" customHeight="1">
      <c r="B58" s="3" t="s">
        <v>36</v>
      </c>
      <c r="C58" s="24" t="s">
        <v>122</v>
      </c>
      <c r="D58" s="3"/>
      <c r="E58" s="3"/>
      <c r="F58" s="25" t="s">
        <v>61</v>
      </c>
      <c r="G58" s="26">
        <v>1100</v>
      </c>
      <c r="H58" s="4"/>
      <c r="I58" s="5">
        <f t="shared" si="4"/>
        <v>0</v>
      </c>
      <c r="J58" s="6"/>
      <c r="K58" s="5">
        <f t="shared" si="5"/>
        <v>0</v>
      </c>
      <c r="L58" s="5">
        <f t="shared" si="6"/>
        <v>0</v>
      </c>
      <c r="M58" s="5">
        <f t="shared" si="7"/>
        <v>0</v>
      </c>
      <c r="N58" s="1"/>
      <c r="O58" s="1"/>
      <c r="P58" s="1"/>
    </row>
    <row r="59" spans="2:16" ht="85.5" customHeight="1">
      <c r="B59" s="3" t="s">
        <v>37</v>
      </c>
      <c r="C59" s="24" t="s">
        <v>123</v>
      </c>
      <c r="D59" s="3"/>
      <c r="E59" s="3"/>
      <c r="F59" s="25" t="s">
        <v>61</v>
      </c>
      <c r="G59" s="26">
        <v>2220</v>
      </c>
      <c r="H59" s="4"/>
      <c r="I59" s="5">
        <f t="shared" si="4"/>
        <v>0</v>
      </c>
      <c r="J59" s="6"/>
      <c r="K59" s="5">
        <f t="shared" si="5"/>
        <v>0</v>
      </c>
      <c r="L59" s="5">
        <f t="shared" si="6"/>
        <v>0</v>
      </c>
      <c r="M59" s="5">
        <f t="shared" si="7"/>
        <v>0</v>
      </c>
      <c r="N59" s="1"/>
      <c r="O59" s="1"/>
      <c r="P59" s="1"/>
    </row>
    <row r="60" spans="2:16" ht="96.75" customHeight="1">
      <c r="B60" s="3" t="s">
        <v>45</v>
      </c>
      <c r="C60" s="24" t="s">
        <v>124</v>
      </c>
      <c r="D60" s="3"/>
      <c r="E60" s="3"/>
      <c r="F60" s="25" t="s">
        <v>61</v>
      </c>
      <c r="G60" s="26">
        <v>8030</v>
      </c>
      <c r="H60" s="4"/>
      <c r="I60" s="5">
        <f t="shared" si="4"/>
        <v>0</v>
      </c>
      <c r="J60" s="6"/>
      <c r="K60" s="5">
        <f t="shared" si="5"/>
        <v>0</v>
      </c>
      <c r="L60" s="5">
        <f t="shared" si="6"/>
        <v>0</v>
      </c>
      <c r="M60" s="5">
        <f t="shared" si="7"/>
        <v>0</v>
      </c>
      <c r="N60" s="1"/>
      <c r="O60" s="1"/>
      <c r="P60" s="1"/>
    </row>
    <row r="61" spans="2:16" ht="90.75" customHeight="1">
      <c r="B61" s="3" t="s">
        <v>62</v>
      </c>
      <c r="C61" s="24" t="s">
        <v>125</v>
      </c>
      <c r="D61" s="3"/>
      <c r="E61" s="3"/>
      <c r="F61" s="25" t="s">
        <v>114</v>
      </c>
      <c r="G61" s="26">
        <v>75</v>
      </c>
      <c r="H61" s="4"/>
      <c r="I61" s="5">
        <f t="shared" si="4"/>
        <v>0</v>
      </c>
      <c r="J61" s="6"/>
      <c r="K61" s="5">
        <f t="shared" si="5"/>
        <v>0</v>
      </c>
      <c r="L61" s="5">
        <f t="shared" si="6"/>
        <v>0</v>
      </c>
      <c r="M61" s="5">
        <f t="shared" si="7"/>
        <v>0</v>
      </c>
      <c r="N61" s="1"/>
      <c r="O61" s="1"/>
      <c r="P61" s="1"/>
    </row>
    <row r="62" spans="2:16" ht="73.5" customHeight="1">
      <c r="B62" s="3" t="s">
        <v>63</v>
      </c>
      <c r="C62" s="24" t="s">
        <v>126</v>
      </c>
      <c r="D62" s="3"/>
      <c r="E62" s="3"/>
      <c r="F62" s="25" t="s">
        <v>114</v>
      </c>
      <c r="G62" s="26">
        <v>2400</v>
      </c>
      <c r="H62" s="4"/>
      <c r="I62" s="5">
        <f t="shared" si="4"/>
        <v>0</v>
      </c>
      <c r="J62" s="6"/>
      <c r="K62" s="5">
        <f t="shared" si="5"/>
        <v>0</v>
      </c>
      <c r="L62" s="5">
        <f t="shared" si="6"/>
        <v>0</v>
      </c>
      <c r="M62" s="5">
        <f t="shared" si="7"/>
        <v>0</v>
      </c>
      <c r="N62" s="1"/>
      <c r="O62" s="1"/>
      <c r="P62" s="1"/>
    </row>
    <row r="63" spans="2:16" ht="87.75" customHeight="1">
      <c r="B63" s="3" t="s">
        <v>64</v>
      </c>
      <c r="C63" s="24" t="s">
        <v>127</v>
      </c>
      <c r="D63" s="3"/>
      <c r="E63" s="3"/>
      <c r="F63" s="25" t="s">
        <v>114</v>
      </c>
      <c r="G63" s="26">
        <v>3300</v>
      </c>
      <c r="H63" s="4"/>
      <c r="I63" s="5">
        <f t="shared" si="4"/>
        <v>0</v>
      </c>
      <c r="J63" s="6"/>
      <c r="K63" s="5">
        <f t="shared" si="5"/>
        <v>0</v>
      </c>
      <c r="L63" s="5">
        <f t="shared" si="6"/>
        <v>0</v>
      </c>
      <c r="M63" s="5">
        <f t="shared" si="7"/>
        <v>0</v>
      </c>
      <c r="N63" s="1"/>
      <c r="O63" s="1"/>
      <c r="P63" s="1"/>
    </row>
    <row r="64" spans="2:16" ht="75.75" customHeight="1">
      <c r="B64" s="3" t="s">
        <v>65</v>
      </c>
      <c r="C64" s="24" t="s">
        <v>128</v>
      </c>
      <c r="D64" s="3"/>
      <c r="E64" s="3"/>
      <c r="F64" s="25" t="s">
        <v>61</v>
      </c>
      <c r="G64" s="26">
        <v>2250</v>
      </c>
      <c r="H64" s="4"/>
      <c r="I64" s="5">
        <f t="shared" si="4"/>
        <v>0</v>
      </c>
      <c r="J64" s="6"/>
      <c r="K64" s="5">
        <f t="shared" si="5"/>
        <v>0</v>
      </c>
      <c r="L64" s="5">
        <f t="shared" si="6"/>
        <v>0</v>
      </c>
      <c r="M64" s="5">
        <f t="shared" si="7"/>
        <v>0</v>
      </c>
      <c r="N64" s="1"/>
      <c r="O64" s="1"/>
      <c r="P64" s="1"/>
    </row>
    <row r="65" spans="2:16" ht="90" customHeight="1">
      <c r="B65" s="3" t="s">
        <v>66</v>
      </c>
      <c r="C65" s="24" t="s">
        <v>129</v>
      </c>
      <c r="D65" s="3"/>
      <c r="E65" s="3"/>
      <c r="F65" s="25" t="s">
        <v>61</v>
      </c>
      <c r="G65" s="26">
        <v>2900</v>
      </c>
      <c r="H65" s="4"/>
      <c r="I65" s="5">
        <f t="shared" si="4"/>
        <v>0</v>
      </c>
      <c r="J65" s="6"/>
      <c r="K65" s="5">
        <f t="shared" si="5"/>
        <v>0</v>
      </c>
      <c r="L65" s="5">
        <f t="shared" si="6"/>
        <v>0</v>
      </c>
      <c r="M65" s="5">
        <f t="shared" si="7"/>
        <v>0</v>
      </c>
      <c r="N65" s="1"/>
      <c r="O65" s="1"/>
      <c r="P65" s="1"/>
    </row>
    <row r="66" spans="2:16" ht="88.5" customHeight="1">
      <c r="B66" s="3" t="s">
        <v>67</v>
      </c>
      <c r="C66" s="24" t="s">
        <v>130</v>
      </c>
      <c r="D66" s="3"/>
      <c r="E66" s="3"/>
      <c r="F66" s="25" t="s">
        <v>138</v>
      </c>
      <c r="G66" s="26">
        <v>262000</v>
      </c>
      <c r="H66" s="4"/>
      <c r="I66" s="5">
        <f t="shared" si="4"/>
        <v>0</v>
      </c>
      <c r="J66" s="6"/>
      <c r="K66" s="5">
        <f t="shared" si="5"/>
        <v>0</v>
      </c>
      <c r="L66" s="5">
        <f t="shared" si="6"/>
        <v>0</v>
      </c>
      <c r="M66" s="5">
        <f t="shared" si="7"/>
        <v>0</v>
      </c>
      <c r="N66" s="1"/>
      <c r="O66" s="1"/>
      <c r="P66" s="1"/>
    </row>
    <row r="67" spans="2:16" ht="93.75" customHeight="1">
      <c r="B67" s="3" t="s">
        <v>68</v>
      </c>
      <c r="C67" s="24" t="s">
        <v>131</v>
      </c>
      <c r="D67" s="3"/>
      <c r="E67" s="3"/>
      <c r="F67" s="26" t="s">
        <v>114</v>
      </c>
      <c r="G67" s="26">
        <v>22900</v>
      </c>
      <c r="H67" s="4"/>
      <c r="I67" s="5">
        <f t="shared" si="4"/>
        <v>0</v>
      </c>
      <c r="J67" s="6"/>
      <c r="K67" s="5">
        <f t="shared" si="5"/>
        <v>0</v>
      </c>
      <c r="L67" s="5">
        <f t="shared" si="6"/>
        <v>0</v>
      </c>
      <c r="M67" s="5">
        <f t="shared" si="7"/>
        <v>0</v>
      </c>
      <c r="N67" s="1"/>
      <c r="O67" s="1"/>
      <c r="P67" s="1"/>
    </row>
    <row r="68" spans="2:16" ht="87.75" customHeight="1">
      <c r="B68" s="3" t="s">
        <v>69</v>
      </c>
      <c r="C68" s="24" t="s">
        <v>132</v>
      </c>
      <c r="D68" s="3"/>
      <c r="E68" s="3"/>
      <c r="F68" s="26" t="s">
        <v>114</v>
      </c>
      <c r="G68" s="26">
        <v>28600</v>
      </c>
      <c r="H68" s="4"/>
      <c r="I68" s="5">
        <f t="shared" si="4"/>
        <v>0</v>
      </c>
      <c r="J68" s="6"/>
      <c r="K68" s="5">
        <f t="shared" si="5"/>
        <v>0</v>
      </c>
      <c r="L68" s="5">
        <f t="shared" si="6"/>
        <v>0</v>
      </c>
      <c r="M68" s="5">
        <f t="shared" si="7"/>
        <v>0</v>
      </c>
      <c r="N68" s="1"/>
      <c r="O68" s="1"/>
      <c r="P68" s="1"/>
    </row>
    <row r="69" spans="2:16" ht="84.75" customHeight="1">
      <c r="B69" s="3" t="s">
        <v>70</v>
      </c>
      <c r="C69" s="24" t="s">
        <v>133</v>
      </c>
      <c r="D69" s="3"/>
      <c r="E69" s="3"/>
      <c r="F69" s="26" t="s">
        <v>114</v>
      </c>
      <c r="G69" s="26">
        <v>1700</v>
      </c>
      <c r="H69" s="4"/>
      <c r="I69" s="5">
        <f t="shared" si="4"/>
        <v>0</v>
      </c>
      <c r="J69" s="6"/>
      <c r="K69" s="5">
        <f t="shared" si="5"/>
        <v>0</v>
      </c>
      <c r="L69" s="5">
        <f t="shared" si="6"/>
        <v>0</v>
      </c>
      <c r="M69" s="5">
        <f t="shared" si="7"/>
        <v>0</v>
      </c>
      <c r="N69" s="1"/>
      <c r="O69" s="1"/>
      <c r="P69" s="1"/>
    </row>
    <row r="70" spans="2:16" ht="53.25" customHeight="1">
      <c r="B70" s="3" t="s">
        <v>71</v>
      </c>
      <c r="C70" s="24" t="s">
        <v>134</v>
      </c>
      <c r="D70" s="3"/>
      <c r="E70" s="3"/>
      <c r="F70" s="25" t="s">
        <v>114</v>
      </c>
      <c r="G70" s="26">
        <v>100</v>
      </c>
      <c r="H70" s="4"/>
      <c r="I70" s="5">
        <f t="shared" si="4"/>
        <v>0</v>
      </c>
      <c r="J70" s="6"/>
      <c r="K70" s="5">
        <f t="shared" si="5"/>
        <v>0</v>
      </c>
      <c r="L70" s="5">
        <f t="shared" si="6"/>
        <v>0</v>
      </c>
      <c r="M70" s="5">
        <f t="shared" si="7"/>
        <v>0</v>
      </c>
      <c r="N70" s="1"/>
      <c r="O70" s="1"/>
      <c r="P70" s="1"/>
    </row>
    <row r="71" spans="2:16" ht="53.25" customHeight="1">
      <c r="B71" s="3" t="s">
        <v>72</v>
      </c>
      <c r="C71" s="24" t="s">
        <v>135</v>
      </c>
      <c r="D71" s="3"/>
      <c r="E71" s="3"/>
      <c r="F71" s="30" t="s">
        <v>114</v>
      </c>
      <c r="G71" s="26">
        <v>700</v>
      </c>
      <c r="H71" s="4"/>
      <c r="I71" s="5">
        <f t="shared" si="4"/>
        <v>0</v>
      </c>
      <c r="J71" s="6"/>
      <c r="K71" s="5">
        <f t="shared" si="5"/>
        <v>0</v>
      </c>
      <c r="L71" s="5">
        <f t="shared" si="6"/>
        <v>0</v>
      </c>
      <c r="M71" s="5">
        <f t="shared" si="7"/>
        <v>0</v>
      </c>
      <c r="N71" s="1"/>
      <c r="O71" s="1"/>
      <c r="P71" s="1"/>
    </row>
    <row r="72" spans="2:16" ht="53.25" customHeight="1">
      <c r="B72" s="3" t="s">
        <v>73</v>
      </c>
      <c r="C72" s="24" t="s">
        <v>160</v>
      </c>
      <c r="D72" s="3"/>
      <c r="E72" s="3"/>
      <c r="F72" s="77" t="s">
        <v>114</v>
      </c>
      <c r="G72" s="76">
        <v>600</v>
      </c>
      <c r="H72" s="4"/>
      <c r="I72" s="5">
        <f t="shared" si="4"/>
        <v>0</v>
      </c>
      <c r="J72" s="6"/>
      <c r="K72" s="5">
        <f t="shared" si="5"/>
        <v>0</v>
      </c>
      <c r="L72" s="5">
        <f t="shared" si="6"/>
        <v>0</v>
      </c>
      <c r="M72" s="5">
        <f t="shared" si="7"/>
        <v>0</v>
      </c>
      <c r="N72" s="1"/>
      <c r="O72" s="1"/>
      <c r="P72" s="1"/>
    </row>
    <row r="73" spans="2:17" ht="19.5" customHeight="1">
      <c r="B73" s="120"/>
      <c r="C73" s="120"/>
      <c r="D73" s="120"/>
      <c r="E73" s="120"/>
      <c r="F73" s="120"/>
      <c r="G73" s="120"/>
      <c r="H73" s="18" t="s">
        <v>14</v>
      </c>
      <c r="I73" s="18">
        <f>SUM(I51:I72)</f>
        <v>0</v>
      </c>
      <c r="J73" s="19"/>
      <c r="K73" s="5"/>
      <c r="L73" s="5"/>
      <c r="M73" s="5"/>
      <c r="N73" s="1"/>
      <c r="O73" s="1"/>
      <c r="P73" s="1"/>
      <c r="Q73" s="2"/>
    </row>
    <row r="74" spans="2:17" ht="19.5" customHeight="1">
      <c r="B74" s="120"/>
      <c r="C74" s="120"/>
      <c r="D74" s="120"/>
      <c r="E74" s="120"/>
      <c r="F74" s="120"/>
      <c r="G74" s="120"/>
      <c r="H74" s="20"/>
      <c r="I74" s="21"/>
      <c r="J74" s="22" t="s">
        <v>15</v>
      </c>
      <c r="K74" s="22">
        <f>SUM(K51:K73)</f>
        <v>0</v>
      </c>
      <c r="L74" s="5"/>
      <c r="M74" s="5"/>
      <c r="N74" s="1"/>
      <c r="O74" s="1"/>
      <c r="P74" s="1"/>
      <c r="Q74" s="2"/>
    </row>
    <row r="75" spans="2:16" ht="24" customHeight="1">
      <c r="B75" s="120"/>
      <c r="C75" s="120"/>
      <c r="D75" s="120"/>
      <c r="E75" s="120"/>
      <c r="F75" s="120"/>
      <c r="G75" s="120"/>
      <c r="H75" s="20"/>
      <c r="I75" s="5"/>
      <c r="J75" s="5"/>
      <c r="K75" s="5"/>
      <c r="L75" s="23" t="s">
        <v>16</v>
      </c>
      <c r="M75" s="23">
        <f>SUM(M51:M74)</f>
        <v>0</v>
      </c>
      <c r="N75" s="1"/>
      <c r="O75" s="1"/>
      <c r="P75" s="1"/>
    </row>
    <row r="76" spans="2:16" ht="21.75" customHeight="1">
      <c r="B76" s="105" t="s">
        <v>25</v>
      </c>
      <c r="C76" s="106"/>
      <c r="D76" s="106"/>
      <c r="E76" s="106"/>
      <c r="F76" s="106"/>
      <c r="G76" s="106"/>
      <c r="H76" s="107"/>
      <c r="I76" s="111" t="s">
        <v>18</v>
      </c>
      <c r="J76" s="112"/>
      <c r="K76" s="112"/>
      <c r="L76" s="112"/>
      <c r="M76" s="113"/>
      <c r="N76" s="1"/>
      <c r="O76" s="1"/>
      <c r="P76" s="1"/>
    </row>
    <row r="77" spans="2:16" ht="26.25" customHeight="1">
      <c r="B77" s="105"/>
      <c r="C77" s="106"/>
      <c r="D77" s="106"/>
      <c r="E77" s="106"/>
      <c r="F77" s="106"/>
      <c r="G77" s="106"/>
      <c r="H77" s="107"/>
      <c r="I77" s="111"/>
      <c r="J77" s="112"/>
      <c r="K77" s="112"/>
      <c r="L77" s="112"/>
      <c r="M77" s="113"/>
      <c r="N77" s="1"/>
      <c r="O77" s="1"/>
      <c r="P77" s="1"/>
    </row>
    <row r="78" spans="2:16" ht="59.25" customHeight="1">
      <c r="B78" s="117" t="s">
        <v>27</v>
      </c>
      <c r="C78" s="118"/>
      <c r="D78" s="118"/>
      <c r="E78" s="118"/>
      <c r="F78" s="118"/>
      <c r="G78" s="118"/>
      <c r="H78" s="119"/>
      <c r="I78" s="114"/>
      <c r="J78" s="115"/>
      <c r="K78" s="115"/>
      <c r="L78" s="115"/>
      <c r="M78" s="116"/>
      <c r="N78" s="1"/>
      <c r="O78" s="1"/>
      <c r="P78" s="1"/>
    </row>
    <row r="81" spans="2:13" ht="15.75" customHeight="1">
      <c r="B81" s="81" t="s">
        <v>232</v>
      </c>
      <c r="C81" s="82"/>
      <c r="D81" s="82"/>
      <c r="E81" s="82"/>
      <c r="F81" s="82"/>
      <c r="G81" s="82"/>
      <c r="H81" s="82"/>
      <c r="I81" s="83"/>
      <c r="J81" s="81" t="s">
        <v>35</v>
      </c>
      <c r="K81" s="82"/>
      <c r="L81" s="82"/>
      <c r="M81" s="83"/>
    </row>
    <row r="82" spans="2:13" ht="15.75" customHeight="1">
      <c r="B82" s="84"/>
      <c r="C82" s="85"/>
      <c r="D82" s="85"/>
      <c r="E82" s="85"/>
      <c r="F82" s="85"/>
      <c r="G82" s="85"/>
      <c r="H82" s="85"/>
      <c r="I82" s="86"/>
      <c r="J82" s="87"/>
      <c r="K82" s="88"/>
      <c r="L82" s="88"/>
      <c r="M82" s="89"/>
    </row>
    <row r="83" spans="2:13" ht="27.75" customHeight="1" thickBot="1">
      <c r="B83" s="121" t="s">
        <v>40</v>
      </c>
      <c r="C83" s="122"/>
      <c r="D83" s="122"/>
      <c r="E83" s="122"/>
      <c r="F83" s="122"/>
      <c r="G83" s="122"/>
      <c r="H83" s="122"/>
      <c r="I83" s="123"/>
      <c r="J83" s="90"/>
      <c r="K83" s="91"/>
      <c r="L83" s="91"/>
      <c r="M83" s="92"/>
    </row>
    <row r="84" spans="2:13" ht="12.75">
      <c r="B84" s="14"/>
      <c r="C84" s="15"/>
      <c r="D84" s="10" t="s">
        <v>10</v>
      </c>
      <c r="E84" s="10" t="s">
        <v>17</v>
      </c>
      <c r="F84" s="10" t="s">
        <v>24</v>
      </c>
      <c r="G84" s="10" t="s">
        <v>0</v>
      </c>
      <c r="H84" s="11" t="s">
        <v>1</v>
      </c>
      <c r="I84" s="12" t="s">
        <v>12</v>
      </c>
      <c r="J84" s="9" t="s">
        <v>23</v>
      </c>
      <c r="K84" s="10" t="s">
        <v>11</v>
      </c>
      <c r="L84" s="11" t="s">
        <v>19</v>
      </c>
      <c r="M84" s="12" t="s">
        <v>20</v>
      </c>
    </row>
    <row r="85" spans="2:16" ht="84" customHeight="1">
      <c r="B85" s="3" t="s">
        <v>13</v>
      </c>
      <c r="C85" s="3" t="s">
        <v>2</v>
      </c>
      <c r="D85" s="16" t="s">
        <v>26</v>
      </c>
      <c r="E85" s="3" t="s">
        <v>28</v>
      </c>
      <c r="F85" s="3" t="s">
        <v>6</v>
      </c>
      <c r="G85" s="3" t="s">
        <v>5</v>
      </c>
      <c r="H85" s="3" t="s">
        <v>4</v>
      </c>
      <c r="I85" s="3" t="s">
        <v>8</v>
      </c>
      <c r="J85" s="3" t="s">
        <v>22</v>
      </c>
      <c r="K85" s="3" t="s">
        <v>3</v>
      </c>
      <c r="L85" s="17" t="s">
        <v>7</v>
      </c>
      <c r="M85" s="3" t="s">
        <v>9</v>
      </c>
      <c r="N85" s="1"/>
      <c r="O85" s="1"/>
      <c r="P85" s="1"/>
    </row>
    <row r="86" spans="2:16" ht="108" customHeight="1">
      <c r="B86" s="3" t="s">
        <v>21</v>
      </c>
      <c r="C86" s="24" t="s">
        <v>139</v>
      </c>
      <c r="D86" s="3"/>
      <c r="E86" s="3"/>
      <c r="F86" s="26" t="s">
        <v>114</v>
      </c>
      <c r="G86" s="26">
        <v>10300</v>
      </c>
      <c r="H86" s="4"/>
      <c r="I86" s="5">
        <f>ROUND(G86*H86,2)</f>
        <v>0</v>
      </c>
      <c r="J86" s="6"/>
      <c r="K86" s="5">
        <f>ROUND(I86*J86,2)</f>
        <v>0</v>
      </c>
      <c r="L86" s="5">
        <f>ROUND(M86/G86,2)</f>
        <v>0</v>
      </c>
      <c r="M86" s="5">
        <f>ROUND(SUM(I86,K86),2)</f>
        <v>0</v>
      </c>
      <c r="N86" s="1"/>
      <c r="O86" s="1"/>
      <c r="P86" s="1"/>
    </row>
    <row r="87" spans="2:16" ht="96.75" customHeight="1">
      <c r="B87" s="3" t="s">
        <v>29</v>
      </c>
      <c r="C87" s="33" t="s">
        <v>140</v>
      </c>
      <c r="D87" s="3"/>
      <c r="E87" s="3"/>
      <c r="F87" s="31" t="s">
        <v>114</v>
      </c>
      <c r="G87" s="26">
        <v>1000</v>
      </c>
      <c r="H87" s="4"/>
      <c r="I87" s="5">
        <f>ROUND(G87*H87,2)</f>
        <v>0</v>
      </c>
      <c r="J87" s="6"/>
      <c r="K87" s="5">
        <f>ROUND(I87*J87,2)</f>
        <v>0</v>
      </c>
      <c r="L87" s="5">
        <f>ROUND(M87/G87,2)</f>
        <v>0</v>
      </c>
      <c r="M87" s="5">
        <f>ROUND(SUM(I87,K87),2)</f>
        <v>0</v>
      </c>
      <c r="N87" s="1"/>
      <c r="O87" s="1"/>
      <c r="P87" s="1"/>
    </row>
    <row r="88" spans="2:16" ht="96" customHeight="1">
      <c r="B88" s="3" t="s">
        <v>30</v>
      </c>
      <c r="C88" s="34" t="s">
        <v>141</v>
      </c>
      <c r="D88" s="3"/>
      <c r="E88" s="3"/>
      <c r="F88" s="26" t="s">
        <v>114</v>
      </c>
      <c r="G88" s="26">
        <v>500</v>
      </c>
      <c r="H88" s="4"/>
      <c r="I88" s="5">
        <f>ROUND(G88*H88,2)</f>
        <v>0</v>
      </c>
      <c r="J88" s="6"/>
      <c r="K88" s="5">
        <f>ROUND(I88*J88,2)</f>
        <v>0</v>
      </c>
      <c r="L88" s="5">
        <f>ROUND(M88/G88,2)</f>
        <v>0</v>
      </c>
      <c r="M88" s="5">
        <f>ROUND(SUM(I88,K88),2)</f>
        <v>0</v>
      </c>
      <c r="N88" s="1"/>
      <c r="O88" s="1"/>
      <c r="P88" s="1"/>
    </row>
    <row r="89" spans="2:17" ht="19.5" customHeight="1">
      <c r="B89" s="120"/>
      <c r="C89" s="120"/>
      <c r="D89" s="120"/>
      <c r="E89" s="120"/>
      <c r="F89" s="120"/>
      <c r="G89" s="120"/>
      <c r="H89" s="18" t="s">
        <v>14</v>
      </c>
      <c r="I89" s="18">
        <f>SUM(I86:I88)</f>
        <v>0</v>
      </c>
      <c r="J89" s="19"/>
      <c r="K89" s="5"/>
      <c r="L89" s="5"/>
      <c r="M89" s="5"/>
      <c r="N89" s="1"/>
      <c r="O89" s="1"/>
      <c r="P89" s="1"/>
      <c r="Q89" s="2"/>
    </row>
    <row r="90" spans="2:17" ht="19.5" customHeight="1">
      <c r="B90" s="120"/>
      <c r="C90" s="120"/>
      <c r="D90" s="120"/>
      <c r="E90" s="120"/>
      <c r="F90" s="120"/>
      <c r="G90" s="120"/>
      <c r="H90" s="20"/>
      <c r="I90" s="21"/>
      <c r="J90" s="22" t="s">
        <v>15</v>
      </c>
      <c r="K90" s="22">
        <f>SUM(K86:K89)</f>
        <v>0</v>
      </c>
      <c r="L90" s="5"/>
      <c r="M90" s="5"/>
      <c r="N90" s="1"/>
      <c r="O90" s="1"/>
      <c r="P90" s="1"/>
      <c r="Q90" s="2"/>
    </row>
    <row r="91" spans="2:16" ht="24" customHeight="1">
      <c r="B91" s="120"/>
      <c r="C91" s="120"/>
      <c r="D91" s="120"/>
      <c r="E91" s="120"/>
      <c r="F91" s="120"/>
      <c r="G91" s="120"/>
      <c r="H91" s="20"/>
      <c r="I91" s="5"/>
      <c r="J91" s="5"/>
      <c r="K91" s="5"/>
      <c r="L91" s="23" t="s">
        <v>16</v>
      </c>
      <c r="M91" s="23">
        <f>SUM(M86:M90)</f>
        <v>0</v>
      </c>
      <c r="N91" s="1"/>
      <c r="O91" s="1"/>
      <c r="P91" s="1"/>
    </row>
    <row r="92" spans="2:16" ht="21.75" customHeight="1">
      <c r="B92" s="105" t="s">
        <v>25</v>
      </c>
      <c r="C92" s="106"/>
      <c r="D92" s="106"/>
      <c r="E92" s="106"/>
      <c r="F92" s="106"/>
      <c r="G92" s="106"/>
      <c r="H92" s="107"/>
      <c r="I92" s="111" t="s">
        <v>18</v>
      </c>
      <c r="J92" s="112"/>
      <c r="K92" s="112"/>
      <c r="L92" s="112"/>
      <c r="M92" s="113"/>
      <c r="N92" s="1"/>
      <c r="O92" s="1"/>
      <c r="P92" s="1"/>
    </row>
    <row r="93" spans="2:16" ht="26.25" customHeight="1">
      <c r="B93" s="105"/>
      <c r="C93" s="106"/>
      <c r="D93" s="106"/>
      <c r="E93" s="106"/>
      <c r="F93" s="106"/>
      <c r="G93" s="106"/>
      <c r="H93" s="107"/>
      <c r="I93" s="111"/>
      <c r="J93" s="112"/>
      <c r="K93" s="112"/>
      <c r="L93" s="112"/>
      <c r="M93" s="113"/>
      <c r="N93" s="1"/>
      <c r="O93" s="1"/>
      <c r="P93" s="1"/>
    </row>
    <row r="94" spans="2:16" ht="59.25" customHeight="1">
      <c r="B94" s="117" t="s">
        <v>27</v>
      </c>
      <c r="C94" s="118"/>
      <c r="D94" s="118"/>
      <c r="E94" s="118"/>
      <c r="F94" s="118"/>
      <c r="G94" s="118"/>
      <c r="H94" s="119"/>
      <c r="I94" s="114"/>
      <c r="J94" s="115"/>
      <c r="K94" s="115"/>
      <c r="L94" s="115"/>
      <c r="M94" s="116"/>
      <c r="N94" s="1"/>
      <c r="O94" s="1"/>
      <c r="P94" s="1"/>
    </row>
    <row r="99" spans="2:13" ht="15.75" customHeight="1">
      <c r="B99" s="81" t="s">
        <v>240</v>
      </c>
      <c r="C99" s="82"/>
      <c r="D99" s="82"/>
      <c r="E99" s="82"/>
      <c r="F99" s="82"/>
      <c r="G99" s="82"/>
      <c r="H99" s="82"/>
      <c r="I99" s="83"/>
      <c r="J99" s="81" t="s">
        <v>35</v>
      </c>
      <c r="K99" s="82"/>
      <c r="L99" s="82"/>
      <c r="M99" s="83"/>
    </row>
    <row r="100" spans="2:13" ht="15.75" customHeight="1">
      <c r="B100" s="84"/>
      <c r="C100" s="85"/>
      <c r="D100" s="85"/>
      <c r="E100" s="85"/>
      <c r="F100" s="85"/>
      <c r="G100" s="85"/>
      <c r="H100" s="85"/>
      <c r="I100" s="86"/>
      <c r="J100" s="87"/>
      <c r="K100" s="88"/>
      <c r="L100" s="88"/>
      <c r="M100" s="89"/>
    </row>
    <row r="101" spans="2:13" ht="27.75" customHeight="1" thickBot="1">
      <c r="B101" s="121" t="s">
        <v>41</v>
      </c>
      <c r="C101" s="122"/>
      <c r="D101" s="122"/>
      <c r="E101" s="122"/>
      <c r="F101" s="122"/>
      <c r="G101" s="122"/>
      <c r="H101" s="122"/>
      <c r="I101" s="123"/>
      <c r="J101" s="90"/>
      <c r="K101" s="91"/>
      <c r="L101" s="91"/>
      <c r="M101" s="92"/>
    </row>
    <row r="102" spans="2:13" ht="12.75">
      <c r="B102" s="14"/>
      <c r="C102" s="15"/>
      <c r="D102" s="10" t="s">
        <v>10</v>
      </c>
      <c r="E102" s="10" t="s">
        <v>17</v>
      </c>
      <c r="F102" s="10" t="s">
        <v>24</v>
      </c>
      <c r="G102" s="10" t="s">
        <v>0</v>
      </c>
      <c r="H102" s="11" t="s">
        <v>1</v>
      </c>
      <c r="I102" s="12" t="s">
        <v>12</v>
      </c>
      <c r="J102" s="9" t="s">
        <v>23</v>
      </c>
      <c r="K102" s="10" t="s">
        <v>11</v>
      </c>
      <c r="L102" s="11" t="s">
        <v>19</v>
      </c>
      <c r="M102" s="12" t="s">
        <v>20</v>
      </c>
    </row>
    <row r="103" spans="2:16" ht="84" customHeight="1">
      <c r="B103" s="3" t="s">
        <v>13</v>
      </c>
      <c r="C103" s="3" t="s">
        <v>2</v>
      </c>
      <c r="D103" s="16" t="s">
        <v>26</v>
      </c>
      <c r="E103" s="3" t="s">
        <v>28</v>
      </c>
      <c r="F103" s="3" t="s">
        <v>6</v>
      </c>
      <c r="G103" s="3" t="s">
        <v>5</v>
      </c>
      <c r="H103" s="3" t="s">
        <v>4</v>
      </c>
      <c r="I103" s="3" t="s">
        <v>8</v>
      </c>
      <c r="J103" s="3" t="s">
        <v>22</v>
      </c>
      <c r="K103" s="3" t="s">
        <v>3</v>
      </c>
      <c r="L103" s="17" t="s">
        <v>7</v>
      </c>
      <c r="M103" s="3" t="s">
        <v>9</v>
      </c>
      <c r="N103" s="1"/>
      <c r="O103" s="1"/>
      <c r="P103" s="1"/>
    </row>
    <row r="104" spans="2:16" ht="102.75" customHeight="1">
      <c r="B104" s="3" t="s">
        <v>21</v>
      </c>
      <c r="C104" s="24" t="s">
        <v>142</v>
      </c>
      <c r="D104" s="3"/>
      <c r="E104" s="3"/>
      <c r="F104" s="25" t="s">
        <v>138</v>
      </c>
      <c r="G104" s="26">
        <v>24000</v>
      </c>
      <c r="H104" s="4"/>
      <c r="I104" s="5">
        <f aca="true" t="shared" si="8" ref="I104:I120">ROUND(G104*H104,2)</f>
        <v>0</v>
      </c>
      <c r="J104" s="6"/>
      <c r="K104" s="5">
        <f aca="true" t="shared" si="9" ref="K104:K120">ROUND(I104*J104,2)</f>
        <v>0</v>
      </c>
      <c r="L104" s="5">
        <f aca="true" t="shared" si="10" ref="L104:L120">ROUND(M104/G104,2)</f>
        <v>0</v>
      </c>
      <c r="M104" s="5">
        <f aca="true" t="shared" si="11" ref="M104:M120">ROUND(SUM(I104,K104),2)</f>
        <v>0</v>
      </c>
      <c r="N104" s="1"/>
      <c r="O104" s="1"/>
      <c r="P104" s="1"/>
    </row>
    <row r="105" spans="2:16" ht="126.75" customHeight="1">
      <c r="B105" s="3" t="s">
        <v>29</v>
      </c>
      <c r="C105" s="24" t="s">
        <v>143</v>
      </c>
      <c r="D105" s="3"/>
      <c r="E105" s="3"/>
      <c r="F105" s="25" t="s">
        <v>138</v>
      </c>
      <c r="G105" s="26">
        <v>19000</v>
      </c>
      <c r="H105" s="4"/>
      <c r="I105" s="5">
        <f t="shared" si="8"/>
        <v>0</v>
      </c>
      <c r="J105" s="6"/>
      <c r="K105" s="5">
        <f t="shared" si="9"/>
        <v>0</v>
      </c>
      <c r="L105" s="5">
        <f t="shared" si="10"/>
        <v>0</v>
      </c>
      <c r="M105" s="5">
        <f t="shared" si="11"/>
        <v>0</v>
      </c>
      <c r="N105" s="1"/>
      <c r="O105" s="1"/>
      <c r="P105" s="1"/>
    </row>
    <row r="106" spans="2:16" ht="96.75" customHeight="1">
      <c r="B106" s="3" t="s">
        <v>30</v>
      </c>
      <c r="C106" s="24" t="s">
        <v>144</v>
      </c>
      <c r="D106" s="3"/>
      <c r="E106" s="3"/>
      <c r="F106" s="25" t="s">
        <v>138</v>
      </c>
      <c r="G106" s="26">
        <v>6000</v>
      </c>
      <c r="H106" s="4"/>
      <c r="I106" s="5">
        <f t="shared" si="8"/>
        <v>0</v>
      </c>
      <c r="J106" s="6"/>
      <c r="K106" s="5">
        <f t="shared" si="9"/>
        <v>0</v>
      </c>
      <c r="L106" s="5">
        <f t="shared" si="10"/>
        <v>0</v>
      </c>
      <c r="M106" s="5">
        <f t="shared" si="11"/>
        <v>0</v>
      </c>
      <c r="N106" s="1"/>
      <c r="O106" s="1"/>
      <c r="P106" s="1"/>
    </row>
    <row r="107" spans="2:16" ht="112.5" customHeight="1">
      <c r="B107" s="3" t="s">
        <v>31</v>
      </c>
      <c r="C107" s="24" t="s">
        <v>145</v>
      </c>
      <c r="D107" s="13"/>
      <c r="E107" s="3"/>
      <c r="F107" s="25" t="s">
        <v>138</v>
      </c>
      <c r="G107" s="26">
        <v>4200</v>
      </c>
      <c r="H107" s="4"/>
      <c r="I107" s="5">
        <f t="shared" si="8"/>
        <v>0</v>
      </c>
      <c r="J107" s="6"/>
      <c r="K107" s="5">
        <f t="shared" si="9"/>
        <v>0</v>
      </c>
      <c r="L107" s="5">
        <f t="shared" si="10"/>
        <v>0</v>
      </c>
      <c r="M107" s="5">
        <f t="shared" si="11"/>
        <v>0</v>
      </c>
      <c r="N107" s="1"/>
      <c r="O107" s="1"/>
      <c r="P107" s="1"/>
    </row>
    <row r="108" spans="2:16" ht="90.75" customHeight="1">
      <c r="B108" s="3" t="s">
        <v>32</v>
      </c>
      <c r="C108" s="24" t="s">
        <v>146</v>
      </c>
      <c r="D108" s="13"/>
      <c r="E108" s="3"/>
      <c r="F108" s="25" t="s">
        <v>138</v>
      </c>
      <c r="G108" s="26">
        <v>28000</v>
      </c>
      <c r="H108" s="4"/>
      <c r="I108" s="5">
        <f t="shared" si="8"/>
        <v>0</v>
      </c>
      <c r="J108" s="6"/>
      <c r="K108" s="5">
        <f t="shared" si="9"/>
        <v>0</v>
      </c>
      <c r="L108" s="5">
        <f t="shared" si="10"/>
        <v>0</v>
      </c>
      <c r="M108" s="5">
        <f t="shared" si="11"/>
        <v>0</v>
      </c>
      <c r="N108" s="1"/>
      <c r="O108" s="1"/>
      <c r="P108" s="1"/>
    </row>
    <row r="109" spans="2:16" ht="99.75" customHeight="1">
      <c r="B109" s="3" t="s">
        <v>33</v>
      </c>
      <c r="C109" s="24" t="s">
        <v>147</v>
      </c>
      <c r="D109" s="3"/>
      <c r="E109" s="3"/>
      <c r="F109" s="25" t="s">
        <v>138</v>
      </c>
      <c r="G109" s="26">
        <v>26000</v>
      </c>
      <c r="H109" s="4"/>
      <c r="I109" s="5">
        <f t="shared" si="8"/>
        <v>0</v>
      </c>
      <c r="J109" s="6"/>
      <c r="K109" s="5">
        <f t="shared" si="9"/>
        <v>0</v>
      </c>
      <c r="L109" s="5">
        <f t="shared" si="10"/>
        <v>0</v>
      </c>
      <c r="M109" s="5">
        <f t="shared" si="11"/>
        <v>0</v>
      </c>
      <c r="N109" s="1"/>
      <c r="O109" s="1"/>
      <c r="P109" s="1"/>
    </row>
    <row r="110" spans="2:16" ht="100.5" customHeight="1">
      <c r="B110" s="3" t="s">
        <v>34</v>
      </c>
      <c r="C110" s="24" t="s">
        <v>148</v>
      </c>
      <c r="D110" s="3"/>
      <c r="E110" s="3"/>
      <c r="F110" s="25" t="s">
        <v>138</v>
      </c>
      <c r="G110" s="26">
        <v>50</v>
      </c>
      <c r="H110" s="4"/>
      <c r="I110" s="5">
        <f t="shared" si="8"/>
        <v>0</v>
      </c>
      <c r="J110" s="6"/>
      <c r="K110" s="5">
        <f t="shared" si="9"/>
        <v>0</v>
      </c>
      <c r="L110" s="5">
        <f t="shared" si="10"/>
        <v>0</v>
      </c>
      <c r="M110" s="5">
        <f t="shared" si="11"/>
        <v>0</v>
      </c>
      <c r="N110" s="1"/>
      <c r="O110" s="1"/>
      <c r="P110" s="1"/>
    </row>
    <row r="111" spans="2:16" ht="101.25" customHeight="1">
      <c r="B111" s="3" t="s">
        <v>36</v>
      </c>
      <c r="C111" s="24" t="s">
        <v>149</v>
      </c>
      <c r="D111" s="3"/>
      <c r="E111" s="3"/>
      <c r="F111" s="25" t="s">
        <v>61</v>
      </c>
      <c r="G111" s="26">
        <v>40000</v>
      </c>
      <c r="H111" s="4"/>
      <c r="I111" s="5">
        <f t="shared" si="8"/>
        <v>0</v>
      </c>
      <c r="J111" s="6"/>
      <c r="K111" s="5">
        <f t="shared" si="9"/>
        <v>0</v>
      </c>
      <c r="L111" s="5">
        <f t="shared" si="10"/>
        <v>0</v>
      </c>
      <c r="M111" s="5">
        <f t="shared" si="11"/>
        <v>0</v>
      </c>
      <c r="N111" s="1"/>
      <c r="O111" s="1"/>
      <c r="P111" s="1"/>
    </row>
    <row r="112" spans="2:16" ht="109.5" customHeight="1">
      <c r="B112" s="3" t="s">
        <v>37</v>
      </c>
      <c r="C112" s="24" t="s">
        <v>150</v>
      </c>
      <c r="D112" s="3"/>
      <c r="E112" s="3"/>
      <c r="F112" s="25" t="s">
        <v>61</v>
      </c>
      <c r="G112" s="26">
        <v>45000</v>
      </c>
      <c r="H112" s="4"/>
      <c r="I112" s="5">
        <f t="shared" si="8"/>
        <v>0</v>
      </c>
      <c r="J112" s="6"/>
      <c r="K112" s="5">
        <f t="shared" si="9"/>
        <v>0</v>
      </c>
      <c r="L112" s="5">
        <f t="shared" si="10"/>
        <v>0</v>
      </c>
      <c r="M112" s="5">
        <f t="shared" si="11"/>
        <v>0</v>
      </c>
      <c r="N112" s="1"/>
      <c r="O112" s="1"/>
      <c r="P112" s="1"/>
    </row>
    <row r="113" spans="2:16" ht="126.75" customHeight="1">
      <c r="B113" s="3" t="s">
        <v>45</v>
      </c>
      <c r="C113" s="24" t="s">
        <v>151</v>
      </c>
      <c r="D113" s="3"/>
      <c r="E113" s="3"/>
      <c r="F113" s="25" t="s">
        <v>61</v>
      </c>
      <c r="G113" s="26">
        <v>33000</v>
      </c>
      <c r="H113" s="4"/>
      <c r="I113" s="5">
        <f t="shared" si="8"/>
        <v>0</v>
      </c>
      <c r="J113" s="6"/>
      <c r="K113" s="5">
        <f t="shared" si="9"/>
        <v>0</v>
      </c>
      <c r="L113" s="5">
        <f t="shared" si="10"/>
        <v>0</v>
      </c>
      <c r="M113" s="5">
        <f t="shared" si="11"/>
        <v>0</v>
      </c>
      <c r="N113" s="1"/>
      <c r="O113" s="1"/>
      <c r="P113" s="1"/>
    </row>
    <row r="114" spans="2:16" ht="117.75" customHeight="1">
      <c r="B114" s="3" t="s">
        <v>62</v>
      </c>
      <c r="C114" s="24" t="s">
        <v>152</v>
      </c>
      <c r="D114" s="3"/>
      <c r="E114" s="3"/>
      <c r="F114" s="25" t="s">
        <v>61</v>
      </c>
      <c r="G114" s="26">
        <v>24000</v>
      </c>
      <c r="H114" s="4"/>
      <c r="I114" s="5">
        <f t="shared" si="8"/>
        <v>0</v>
      </c>
      <c r="J114" s="6"/>
      <c r="K114" s="5">
        <f t="shared" si="9"/>
        <v>0</v>
      </c>
      <c r="L114" s="5">
        <f t="shared" si="10"/>
        <v>0</v>
      </c>
      <c r="M114" s="5">
        <f t="shared" si="11"/>
        <v>0</v>
      </c>
      <c r="N114" s="1"/>
      <c r="O114" s="1"/>
      <c r="P114" s="1"/>
    </row>
    <row r="115" spans="2:16" ht="79.5" customHeight="1">
      <c r="B115" s="3" t="s">
        <v>63</v>
      </c>
      <c r="C115" s="24" t="s">
        <v>153</v>
      </c>
      <c r="D115" s="3"/>
      <c r="E115" s="3"/>
      <c r="F115" s="25" t="s">
        <v>61</v>
      </c>
      <c r="G115" s="26">
        <v>90000</v>
      </c>
      <c r="H115" s="4"/>
      <c r="I115" s="5">
        <f t="shared" si="8"/>
        <v>0</v>
      </c>
      <c r="J115" s="6"/>
      <c r="K115" s="5">
        <f t="shared" si="9"/>
        <v>0</v>
      </c>
      <c r="L115" s="5">
        <f t="shared" si="10"/>
        <v>0</v>
      </c>
      <c r="M115" s="5">
        <f t="shared" si="11"/>
        <v>0</v>
      </c>
      <c r="N115" s="1"/>
      <c r="O115" s="1"/>
      <c r="P115" s="1"/>
    </row>
    <row r="116" spans="2:16" ht="79.5" customHeight="1">
      <c r="B116" s="3" t="s">
        <v>64</v>
      </c>
      <c r="C116" s="24" t="s">
        <v>154</v>
      </c>
      <c r="D116" s="3"/>
      <c r="E116" s="3"/>
      <c r="F116" s="25" t="s">
        <v>61</v>
      </c>
      <c r="G116" s="26">
        <v>450</v>
      </c>
      <c r="H116" s="4"/>
      <c r="I116" s="5">
        <f t="shared" si="8"/>
        <v>0</v>
      </c>
      <c r="J116" s="6"/>
      <c r="K116" s="5">
        <f t="shared" si="9"/>
        <v>0</v>
      </c>
      <c r="L116" s="5">
        <f t="shared" si="10"/>
        <v>0</v>
      </c>
      <c r="M116" s="5">
        <f t="shared" si="11"/>
        <v>0</v>
      </c>
      <c r="N116" s="1"/>
      <c r="O116" s="1"/>
      <c r="P116" s="1"/>
    </row>
    <row r="117" spans="2:16" ht="77.25" customHeight="1">
      <c r="B117" s="3" t="s">
        <v>65</v>
      </c>
      <c r="C117" s="24" t="s">
        <v>155</v>
      </c>
      <c r="D117" s="3"/>
      <c r="E117" s="3"/>
      <c r="F117" s="25" t="s">
        <v>61</v>
      </c>
      <c r="G117" s="26">
        <v>350</v>
      </c>
      <c r="H117" s="4"/>
      <c r="I117" s="5">
        <f t="shared" si="8"/>
        <v>0</v>
      </c>
      <c r="J117" s="6"/>
      <c r="K117" s="5">
        <f t="shared" si="9"/>
        <v>0</v>
      </c>
      <c r="L117" s="5">
        <f t="shared" si="10"/>
        <v>0</v>
      </c>
      <c r="M117" s="5">
        <f t="shared" si="11"/>
        <v>0</v>
      </c>
      <c r="N117" s="1"/>
      <c r="O117" s="1"/>
      <c r="P117" s="1"/>
    </row>
    <row r="118" spans="2:16" ht="77.25" customHeight="1">
      <c r="B118" s="3" t="s">
        <v>66</v>
      </c>
      <c r="C118" s="24" t="s">
        <v>156</v>
      </c>
      <c r="D118" s="3"/>
      <c r="E118" s="3"/>
      <c r="F118" s="25" t="s">
        <v>61</v>
      </c>
      <c r="G118" s="26">
        <v>160</v>
      </c>
      <c r="H118" s="4"/>
      <c r="I118" s="5">
        <f t="shared" si="8"/>
        <v>0</v>
      </c>
      <c r="J118" s="6"/>
      <c r="K118" s="5">
        <f t="shared" si="9"/>
        <v>0</v>
      </c>
      <c r="L118" s="5">
        <f t="shared" si="10"/>
        <v>0</v>
      </c>
      <c r="M118" s="5">
        <f t="shared" si="11"/>
        <v>0</v>
      </c>
      <c r="N118" s="1"/>
      <c r="O118" s="1"/>
      <c r="P118" s="1"/>
    </row>
    <row r="119" spans="2:16" ht="73.5" customHeight="1">
      <c r="B119" s="3" t="s">
        <v>67</v>
      </c>
      <c r="C119" s="24" t="s">
        <v>157</v>
      </c>
      <c r="D119" s="3"/>
      <c r="E119" s="3"/>
      <c r="F119" s="25" t="s">
        <v>61</v>
      </c>
      <c r="G119" s="26">
        <v>350</v>
      </c>
      <c r="H119" s="4"/>
      <c r="I119" s="5">
        <f t="shared" si="8"/>
        <v>0</v>
      </c>
      <c r="J119" s="6"/>
      <c r="K119" s="5">
        <f t="shared" si="9"/>
        <v>0</v>
      </c>
      <c r="L119" s="5">
        <f t="shared" si="10"/>
        <v>0</v>
      </c>
      <c r="M119" s="5">
        <f t="shared" si="11"/>
        <v>0</v>
      </c>
      <c r="N119" s="1"/>
      <c r="O119" s="1"/>
      <c r="P119" s="1"/>
    </row>
    <row r="120" spans="2:16" ht="75.75" customHeight="1">
      <c r="B120" s="3" t="s">
        <v>68</v>
      </c>
      <c r="C120" s="24" t="s">
        <v>158</v>
      </c>
      <c r="D120" s="3"/>
      <c r="E120" s="3"/>
      <c r="F120" s="25" t="s">
        <v>61</v>
      </c>
      <c r="G120" s="26">
        <v>200000</v>
      </c>
      <c r="H120" s="4"/>
      <c r="I120" s="5">
        <f t="shared" si="8"/>
        <v>0</v>
      </c>
      <c r="J120" s="6"/>
      <c r="K120" s="5">
        <f t="shared" si="9"/>
        <v>0</v>
      </c>
      <c r="L120" s="5">
        <f t="shared" si="10"/>
        <v>0</v>
      </c>
      <c r="M120" s="5">
        <f t="shared" si="11"/>
        <v>0</v>
      </c>
      <c r="N120" s="1"/>
      <c r="O120" s="1"/>
      <c r="P120" s="1"/>
    </row>
    <row r="121" spans="2:17" ht="19.5" customHeight="1">
      <c r="B121" s="120"/>
      <c r="C121" s="120"/>
      <c r="D121" s="120"/>
      <c r="E121" s="120"/>
      <c r="F121" s="120"/>
      <c r="G121" s="120"/>
      <c r="H121" s="18" t="s">
        <v>14</v>
      </c>
      <c r="I121" s="18">
        <f>SUM(I104:I120)</f>
        <v>0</v>
      </c>
      <c r="J121" s="19"/>
      <c r="K121" s="5"/>
      <c r="L121" s="5"/>
      <c r="M121" s="5"/>
      <c r="N121" s="1"/>
      <c r="O121" s="1"/>
      <c r="P121" s="1"/>
      <c r="Q121" s="2"/>
    </row>
    <row r="122" spans="2:17" ht="19.5" customHeight="1">
      <c r="B122" s="120"/>
      <c r="C122" s="120"/>
      <c r="D122" s="120"/>
      <c r="E122" s="120"/>
      <c r="F122" s="120"/>
      <c r="G122" s="120"/>
      <c r="H122" s="20"/>
      <c r="I122" s="21"/>
      <c r="J122" s="22" t="s">
        <v>15</v>
      </c>
      <c r="K122" s="22">
        <f>SUM(K104:K121)</f>
        <v>0</v>
      </c>
      <c r="L122" s="5"/>
      <c r="M122" s="5"/>
      <c r="N122" s="1"/>
      <c r="O122" s="1"/>
      <c r="P122" s="1"/>
      <c r="Q122" s="2"/>
    </row>
    <row r="123" spans="2:16" ht="24" customHeight="1">
      <c r="B123" s="120"/>
      <c r="C123" s="120"/>
      <c r="D123" s="120"/>
      <c r="E123" s="120"/>
      <c r="F123" s="120"/>
      <c r="G123" s="120"/>
      <c r="H123" s="20"/>
      <c r="I123" s="5"/>
      <c r="J123" s="5"/>
      <c r="K123" s="5"/>
      <c r="L123" s="23" t="s">
        <v>16</v>
      </c>
      <c r="M123" s="23">
        <f>SUM(M104:M122)</f>
        <v>0</v>
      </c>
      <c r="N123" s="1"/>
      <c r="O123" s="1"/>
      <c r="P123" s="1"/>
    </row>
    <row r="124" spans="2:16" ht="21.75" customHeight="1">
      <c r="B124" s="105" t="s">
        <v>25</v>
      </c>
      <c r="C124" s="106"/>
      <c r="D124" s="106"/>
      <c r="E124" s="106"/>
      <c r="F124" s="106"/>
      <c r="G124" s="106"/>
      <c r="H124" s="107"/>
      <c r="I124" s="111" t="s">
        <v>18</v>
      </c>
      <c r="J124" s="112"/>
      <c r="K124" s="112"/>
      <c r="L124" s="112"/>
      <c r="M124" s="113"/>
      <c r="N124" s="1"/>
      <c r="O124" s="1"/>
      <c r="P124" s="1"/>
    </row>
    <row r="125" spans="2:16" ht="26.25" customHeight="1">
      <c r="B125" s="105"/>
      <c r="C125" s="106"/>
      <c r="D125" s="106"/>
      <c r="E125" s="106"/>
      <c r="F125" s="106"/>
      <c r="G125" s="106"/>
      <c r="H125" s="107"/>
      <c r="I125" s="111"/>
      <c r="J125" s="112"/>
      <c r="K125" s="112"/>
      <c r="L125" s="112"/>
      <c r="M125" s="113"/>
      <c r="N125" s="1"/>
      <c r="O125" s="1"/>
      <c r="P125" s="1"/>
    </row>
    <row r="126" spans="2:16" ht="59.25" customHeight="1">
      <c r="B126" s="117" t="s">
        <v>27</v>
      </c>
      <c r="C126" s="118"/>
      <c r="D126" s="118"/>
      <c r="E126" s="118"/>
      <c r="F126" s="118"/>
      <c r="G126" s="118"/>
      <c r="H126" s="119"/>
      <c r="I126" s="114"/>
      <c r="J126" s="115"/>
      <c r="K126" s="115"/>
      <c r="L126" s="115"/>
      <c r="M126" s="116"/>
      <c r="N126" s="1"/>
      <c r="O126" s="1"/>
      <c r="P126" s="1"/>
    </row>
    <row r="128" spans="2:13" ht="15.75" customHeight="1">
      <c r="B128" s="81" t="s">
        <v>232</v>
      </c>
      <c r="C128" s="82"/>
      <c r="D128" s="82"/>
      <c r="E128" s="82"/>
      <c r="F128" s="82"/>
      <c r="G128" s="82"/>
      <c r="H128" s="82"/>
      <c r="I128" s="83"/>
      <c r="J128" s="81" t="s">
        <v>35</v>
      </c>
      <c r="K128" s="82"/>
      <c r="L128" s="82"/>
      <c r="M128" s="83"/>
    </row>
    <row r="129" spans="2:13" ht="15.75" customHeight="1">
      <c r="B129" s="84"/>
      <c r="C129" s="85"/>
      <c r="D129" s="85"/>
      <c r="E129" s="85"/>
      <c r="F129" s="85"/>
      <c r="G129" s="85"/>
      <c r="H129" s="85"/>
      <c r="I129" s="86"/>
      <c r="J129" s="87"/>
      <c r="K129" s="88"/>
      <c r="L129" s="88"/>
      <c r="M129" s="89"/>
    </row>
    <row r="130" spans="2:13" ht="27.75" customHeight="1" thickBot="1">
      <c r="B130" s="121" t="s">
        <v>42</v>
      </c>
      <c r="C130" s="122"/>
      <c r="D130" s="122"/>
      <c r="E130" s="122"/>
      <c r="F130" s="122"/>
      <c r="G130" s="122"/>
      <c r="H130" s="122"/>
      <c r="I130" s="123"/>
      <c r="J130" s="90"/>
      <c r="K130" s="91"/>
      <c r="L130" s="91"/>
      <c r="M130" s="92"/>
    </row>
    <row r="131" spans="2:13" ht="12.75">
      <c r="B131" s="14"/>
      <c r="C131" s="15"/>
      <c r="D131" s="10" t="s">
        <v>10</v>
      </c>
      <c r="E131" s="10" t="s">
        <v>17</v>
      </c>
      <c r="F131" s="10" t="s">
        <v>24</v>
      </c>
      <c r="G131" s="10" t="s">
        <v>0</v>
      </c>
      <c r="H131" s="11" t="s">
        <v>1</v>
      </c>
      <c r="I131" s="12" t="s">
        <v>12</v>
      </c>
      <c r="J131" s="9" t="s">
        <v>23</v>
      </c>
      <c r="K131" s="10" t="s">
        <v>11</v>
      </c>
      <c r="L131" s="11" t="s">
        <v>19</v>
      </c>
      <c r="M131" s="12" t="s">
        <v>20</v>
      </c>
    </row>
    <row r="132" spans="2:16" ht="84" customHeight="1">
      <c r="B132" s="3" t="s">
        <v>13</v>
      </c>
      <c r="C132" s="3" t="s">
        <v>2</v>
      </c>
      <c r="D132" s="16" t="s">
        <v>26</v>
      </c>
      <c r="E132" s="3" t="s">
        <v>28</v>
      </c>
      <c r="F132" s="3" t="s">
        <v>6</v>
      </c>
      <c r="G132" s="3" t="s">
        <v>5</v>
      </c>
      <c r="H132" s="3" t="s">
        <v>4</v>
      </c>
      <c r="I132" s="3" t="s">
        <v>8</v>
      </c>
      <c r="J132" s="3" t="s">
        <v>22</v>
      </c>
      <c r="K132" s="3" t="s">
        <v>3</v>
      </c>
      <c r="L132" s="17" t="s">
        <v>7</v>
      </c>
      <c r="M132" s="3" t="s">
        <v>9</v>
      </c>
      <c r="N132" s="1"/>
      <c r="O132" s="1"/>
      <c r="P132" s="1"/>
    </row>
    <row r="133" spans="2:16" ht="76.5" customHeight="1">
      <c r="B133" s="3" t="s">
        <v>21</v>
      </c>
      <c r="C133" s="24" t="s">
        <v>159</v>
      </c>
      <c r="D133" s="3"/>
      <c r="E133" s="3"/>
      <c r="F133" s="25" t="s">
        <v>114</v>
      </c>
      <c r="G133" s="26">
        <v>44</v>
      </c>
      <c r="H133" s="4"/>
      <c r="I133" s="5">
        <f>ROUND(G133*H133,2)</f>
        <v>0</v>
      </c>
      <c r="J133" s="6"/>
      <c r="K133" s="5">
        <f>ROUND(I133*J133,2)</f>
        <v>0</v>
      </c>
      <c r="L133" s="5">
        <f>ROUND(M133/G133,2)</f>
        <v>0</v>
      </c>
      <c r="M133" s="5">
        <f>ROUND(SUM(I133,K133),2)</f>
        <v>0</v>
      </c>
      <c r="N133" s="1"/>
      <c r="O133" s="1"/>
      <c r="P133" s="1"/>
    </row>
    <row r="134" spans="2:17" ht="19.5" customHeight="1">
      <c r="B134" s="120"/>
      <c r="C134" s="120"/>
      <c r="D134" s="120"/>
      <c r="E134" s="120"/>
      <c r="F134" s="120"/>
      <c r="G134" s="120"/>
      <c r="H134" s="18" t="s">
        <v>14</v>
      </c>
      <c r="I134" s="18">
        <f>SUM(I133:I133)</f>
        <v>0</v>
      </c>
      <c r="J134" s="19"/>
      <c r="K134" s="5"/>
      <c r="L134" s="5"/>
      <c r="M134" s="5"/>
      <c r="N134" s="1"/>
      <c r="O134" s="1"/>
      <c r="P134" s="1"/>
      <c r="Q134" s="2"/>
    </row>
    <row r="135" spans="2:17" ht="19.5" customHeight="1">
      <c r="B135" s="120"/>
      <c r="C135" s="120"/>
      <c r="D135" s="120"/>
      <c r="E135" s="120"/>
      <c r="F135" s="120"/>
      <c r="G135" s="120"/>
      <c r="H135" s="20"/>
      <c r="I135" s="21"/>
      <c r="J135" s="22" t="s">
        <v>15</v>
      </c>
      <c r="K135" s="22">
        <f>SUM(K133:K134)</f>
        <v>0</v>
      </c>
      <c r="L135" s="5"/>
      <c r="M135" s="5"/>
      <c r="N135" s="1"/>
      <c r="O135" s="1"/>
      <c r="P135" s="1"/>
      <c r="Q135" s="2"/>
    </row>
    <row r="136" spans="2:16" ht="24" customHeight="1">
      <c r="B136" s="120"/>
      <c r="C136" s="120"/>
      <c r="D136" s="120"/>
      <c r="E136" s="120"/>
      <c r="F136" s="120"/>
      <c r="G136" s="120"/>
      <c r="H136" s="20"/>
      <c r="I136" s="5"/>
      <c r="J136" s="5"/>
      <c r="K136" s="5"/>
      <c r="L136" s="23" t="s">
        <v>16</v>
      </c>
      <c r="M136" s="23">
        <f>SUM(M133:M135)</f>
        <v>0</v>
      </c>
      <c r="N136" s="1"/>
      <c r="O136" s="1"/>
      <c r="P136" s="1"/>
    </row>
    <row r="137" spans="2:16" ht="21.75" customHeight="1">
      <c r="B137" s="105" t="s">
        <v>25</v>
      </c>
      <c r="C137" s="106"/>
      <c r="D137" s="106"/>
      <c r="E137" s="106"/>
      <c r="F137" s="106"/>
      <c r="G137" s="106"/>
      <c r="H137" s="107"/>
      <c r="I137" s="111" t="s">
        <v>18</v>
      </c>
      <c r="J137" s="112"/>
      <c r="K137" s="112"/>
      <c r="L137" s="112"/>
      <c r="M137" s="113"/>
      <c r="N137" s="1"/>
      <c r="O137" s="1"/>
      <c r="P137" s="1"/>
    </row>
    <row r="138" spans="2:16" ht="26.25" customHeight="1">
      <c r="B138" s="105"/>
      <c r="C138" s="106"/>
      <c r="D138" s="106"/>
      <c r="E138" s="106"/>
      <c r="F138" s="106"/>
      <c r="G138" s="106"/>
      <c r="H138" s="107"/>
      <c r="I138" s="111"/>
      <c r="J138" s="112"/>
      <c r="K138" s="112"/>
      <c r="L138" s="112"/>
      <c r="M138" s="113"/>
      <c r="N138" s="1"/>
      <c r="O138" s="1"/>
      <c r="P138" s="1"/>
    </row>
    <row r="139" spans="2:16" ht="59.25" customHeight="1">
      <c r="B139" s="117" t="s">
        <v>27</v>
      </c>
      <c r="C139" s="118"/>
      <c r="D139" s="118"/>
      <c r="E139" s="118"/>
      <c r="F139" s="118"/>
      <c r="G139" s="118"/>
      <c r="H139" s="119"/>
      <c r="I139" s="114"/>
      <c r="J139" s="115"/>
      <c r="K139" s="115"/>
      <c r="L139" s="115"/>
      <c r="M139" s="116"/>
      <c r="N139" s="1"/>
      <c r="O139" s="1"/>
      <c r="P139" s="1"/>
    </row>
    <row r="142" spans="2:13" ht="15.75" customHeight="1">
      <c r="B142" s="81" t="s">
        <v>232</v>
      </c>
      <c r="C142" s="82"/>
      <c r="D142" s="82"/>
      <c r="E142" s="82"/>
      <c r="F142" s="82"/>
      <c r="G142" s="82"/>
      <c r="H142" s="82"/>
      <c r="I142" s="83"/>
      <c r="J142" s="81" t="s">
        <v>35</v>
      </c>
      <c r="K142" s="82"/>
      <c r="L142" s="82"/>
      <c r="M142" s="83"/>
    </row>
    <row r="143" spans="2:13" ht="15.75" customHeight="1">
      <c r="B143" s="84"/>
      <c r="C143" s="85"/>
      <c r="D143" s="85"/>
      <c r="E143" s="85"/>
      <c r="F143" s="85"/>
      <c r="G143" s="85"/>
      <c r="H143" s="85"/>
      <c r="I143" s="86"/>
      <c r="J143" s="87"/>
      <c r="K143" s="88"/>
      <c r="L143" s="88"/>
      <c r="M143" s="89"/>
    </row>
    <row r="144" spans="2:13" ht="27.75" customHeight="1" thickBot="1">
      <c r="B144" s="121" t="s">
        <v>43</v>
      </c>
      <c r="C144" s="122"/>
      <c r="D144" s="122"/>
      <c r="E144" s="122"/>
      <c r="F144" s="122"/>
      <c r="G144" s="122"/>
      <c r="H144" s="122"/>
      <c r="I144" s="123"/>
      <c r="J144" s="90"/>
      <c r="K144" s="91"/>
      <c r="L144" s="91"/>
      <c r="M144" s="92"/>
    </row>
    <row r="145" spans="2:13" ht="12.75">
      <c r="B145" s="14"/>
      <c r="C145" s="15"/>
      <c r="D145" s="10" t="s">
        <v>10</v>
      </c>
      <c r="E145" s="10" t="s">
        <v>17</v>
      </c>
      <c r="F145" s="10" t="s">
        <v>24</v>
      </c>
      <c r="G145" s="10" t="s">
        <v>0</v>
      </c>
      <c r="H145" s="11" t="s">
        <v>1</v>
      </c>
      <c r="I145" s="12" t="s">
        <v>12</v>
      </c>
      <c r="J145" s="9" t="s">
        <v>23</v>
      </c>
      <c r="K145" s="10" t="s">
        <v>11</v>
      </c>
      <c r="L145" s="11" t="s">
        <v>19</v>
      </c>
      <c r="M145" s="12" t="s">
        <v>20</v>
      </c>
    </row>
    <row r="146" spans="2:16" ht="84" customHeight="1">
      <c r="B146" s="3" t="s">
        <v>13</v>
      </c>
      <c r="C146" s="3" t="s">
        <v>2</v>
      </c>
      <c r="D146" s="16" t="s">
        <v>26</v>
      </c>
      <c r="E146" s="3" t="s">
        <v>28</v>
      </c>
      <c r="F146" s="3" t="s">
        <v>6</v>
      </c>
      <c r="G146" s="3" t="s">
        <v>5</v>
      </c>
      <c r="H146" s="3" t="s">
        <v>4</v>
      </c>
      <c r="I146" s="3" t="s">
        <v>8</v>
      </c>
      <c r="J146" s="3" t="s">
        <v>22</v>
      </c>
      <c r="K146" s="3" t="s">
        <v>3</v>
      </c>
      <c r="L146" s="17" t="s">
        <v>7</v>
      </c>
      <c r="M146" s="3" t="s">
        <v>9</v>
      </c>
      <c r="N146" s="1"/>
      <c r="O146" s="1"/>
      <c r="P146" s="1"/>
    </row>
    <row r="147" spans="2:16" ht="76.5" customHeight="1">
      <c r="B147" s="3" t="s">
        <v>21</v>
      </c>
      <c r="C147" s="79" t="s">
        <v>241</v>
      </c>
      <c r="D147" s="3"/>
      <c r="E147" s="3"/>
      <c r="F147" s="80" t="s">
        <v>61</v>
      </c>
      <c r="G147" s="80">
        <v>1000</v>
      </c>
      <c r="H147" s="4"/>
      <c r="I147" s="5">
        <f>ROUND(G147*H147,2)</f>
        <v>0</v>
      </c>
      <c r="J147" s="6"/>
      <c r="K147" s="5">
        <f>ROUND(I147*J147,2)</f>
        <v>0</v>
      </c>
      <c r="L147" s="5">
        <f>ROUND(M147/G147,2)</f>
        <v>0</v>
      </c>
      <c r="M147" s="5">
        <f>ROUND(SUM(I147,K147),2)</f>
        <v>0</v>
      </c>
      <c r="N147" s="1"/>
      <c r="O147" s="1"/>
      <c r="P147" s="1"/>
    </row>
    <row r="148" spans="2:16" ht="76.5" customHeight="1">
      <c r="B148" s="3" t="s">
        <v>29</v>
      </c>
      <c r="C148" s="79" t="s">
        <v>244</v>
      </c>
      <c r="D148" s="3"/>
      <c r="E148" s="3"/>
      <c r="F148" s="80" t="s">
        <v>245</v>
      </c>
      <c r="G148" s="80">
        <v>8300</v>
      </c>
      <c r="H148" s="4"/>
      <c r="I148" s="5">
        <f>ROUND(G148*H148,2)</f>
        <v>0</v>
      </c>
      <c r="J148" s="6"/>
      <c r="K148" s="5">
        <f>ROUND(I148*J148,2)</f>
        <v>0</v>
      </c>
      <c r="L148" s="5">
        <f>ROUND(M148/G148,2)</f>
        <v>0</v>
      </c>
      <c r="M148" s="5">
        <f>ROUND(SUM(I148,K148),2)</f>
        <v>0</v>
      </c>
      <c r="N148" s="1"/>
      <c r="O148" s="1"/>
      <c r="P148" s="1"/>
    </row>
    <row r="149" spans="2:17" ht="19.5" customHeight="1">
      <c r="B149" s="120"/>
      <c r="C149" s="120"/>
      <c r="D149" s="120"/>
      <c r="E149" s="120"/>
      <c r="F149" s="120"/>
      <c r="G149" s="120"/>
      <c r="H149" s="18" t="s">
        <v>14</v>
      </c>
      <c r="I149" s="18">
        <f>SUM(I147:I148)</f>
        <v>0</v>
      </c>
      <c r="J149" s="19"/>
      <c r="K149" s="5"/>
      <c r="L149" s="5"/>
      <c r="M149" s="5"/>
      <c r="N149" s="1"/>
      <c r="O149" s="1"/>
      <c r="P149" s="1"/>
      <c r="Q149" s="2"/>
    </row>
    <row r="150" spans="2:17" ht="19.5" customHeight="1">
      <c r="B150" s="120"/>
      <c r="C150" s="120"/>
      <c r="D150" s="120"/>
      <c r="E150" s="120"/>
      <c r="F150" s="120"/>
      <c r="G150" s="120"/>
      <c r="H150" s="20"/>
      <c r="I150" s="21"/>
      <c r="J150" s="22" t="s">
        <v>15</v>
      </c>
      <c r="K150" s="22">
        <f>SUM(K147:K149)</f>
        <v>0</v>
      </c>
      <c r="L150" s="5"/>
      <c r="M150" s="5"/>
      <c r="N150" s="1"/>
      <c r="O150" s="1"/>
      <c r="P150" s="1"/>
      <c r="Q150" s="2"/>
    </row>
    <row r="151" spans="2:16" ht="24" customHeight="1">
      <c r="B151" s="120"/>
      <c r="C151" s="120"/>
      <c r="D151" s="120"/>
      <c r="E151" s="120"/>
      <c r="F151" s="120"/>
      <c r="G151" s="120"/>
      <c r="H151" s="20"/>
      <c r="I151" s="5"/>
      <c r="J151" s="5"/>
      <c r="K151" s="5"/>
      <c r="L151" s="23" t="s">
        <v>16</v>
      </c>
      <c r="M151" s="23">
        <f>SUM(M147:M150)</f>
        <v>0</v>
      </c>
      <c r="N151" s="1"/>
      <c r="O151" s="1"/>
      <c r="P151" s="1"/>
    </row>
    <row r="152" spans="2:16" ht="21.75" customHeight="1">
      <c r="B152" s="105" t="s">
        <v>25</v>
      </c>
      <c r="C152" s="106"/>
      <c r="D152" s="106"/>
      <c r="E152" s="106"/>
      <c r="F152" s="106"/>
      <c r="G152" s="106"/>
      <c r="H152" s="107"/>
      <c r="I152" s="111" t="s">
        <v>18</v>
      </c>
      <c r="J152" s="112"/>
      <c r="K152" s="112"/>
      <c r="L152" s="112"/>
      <c r="M152" s="113"/>
      <c r="N152" s="1"/>
      <c r="O152" s="1"/>
      <c r="P152" s="1"/>
    </row>
    <row r="153" spans="2:16" ht="26.25" customHeight="1">
      <c r="B153" s="105"/>
      <c r="C153" s="106"/>
      <c r="D153" s="106"/>
      <c r="E153" s="106"/>
      <c r="F153" s="106"/>
      <c r="G153" s="106"/>
      <c r="H153" s="107"/>
      <c r="I153" s="111"/>
      <c r="J153" s="112"/>
      <c r="K153" s="112"/>
      <c r="L153" s="112"/>
      <c r="M153" s="113"/>
      <c r="N153" s="1"/>
      <c r="O153" s="1"/>
      <c r="P153" s="1"/>
    </row>
    <row r="154" spans="2:16" ht="59.25" customHeight="1">
      <c r="B154" s="117" t="s">
        <v>27</v>
      </c>
      <c r="C154" s="118"/>
      <c r="D154" s="118"/>
      <c r="E154" s="118"/>
      <c r="F154" s="118"/>
      <c r="G154" s="118"/>
      <c r="H154" s="119"/>
      <c r="I154" s="114"/>
      <c r="J154" s="115"/>
      <c r="K154" s="115"/>
      <c r="L154" s="115"/>
      <c r="M154" s="116"/>
      <c r="N154" s="1"/>
      <c r="O154" s="1"/>
      <c r="P154" s="1"/>
    </row>
    <row r="157" spans="2:13" ht="15.75" customHeight="1">
      <c r="B157" s="81" t="s">
        <v>240</v>
      </c>
      <c r="C157" s="82"/>
      <c r="D157" s="82"/>
      <c r="E157" s="82"/>
      <c r="F157" s="82"/>
      <c r="G157" s="82"/>
      <c r="H157" s="82"/>
      <c r="I157" s="83"/>
      <c r="J157" s="81" t="s">
        <v>35</v>
      </c>
      <c r="K157" s="82"/>
      <c r="L157" s="82"/>
      <c r="M157" s="83"/>
    </row>
    <row r="158" spans="2:13" ht="15.75" customHeight="1">
      <c r="B158" s="84"/>
      <c r="C158" s="85"/>
      <c r="D158" s="85"/>
      <c r="E158" s="85"/>
      <c r="F158" s="85"/>
      <c r="G158" s="85"/>
      <c r="H158" s="85"/>
      <c r="I158" s="86"/>
      <c r="J158" s="87"/>
      <c r="K158" s="88"/>
      <c r="L158" s="88"/>
      <c r="M158" s="89"/>
    </row>
    <row r="159" spans="2:13" ht="27.75" customHeight="1" thickBot="1">
      <c r="B159" s="121" t="s">
        <v>44</v>
      </c>
      <c r="C159" s="122"/>
      <c r="D159" s="122"/>
      <c r="E159" s="122"/>
      <c r="F159" s="122"/>
      <c r="G159" s="122"/>
      <c r="H159" s="122"/>
      <c r="I159" s="123"/>
      <c r="J159" s="90"/>
      <c r="K159" s="91"/>
      <c r="L159" s="91"/>
      <c r="M159" s="92"/>
    </row>
    <row r="160" spans="2:13" ht="12.75">
      <c r="B160" s="14"/>
      <c r="C160" s="15"/>
      <c r="D160" s="10" t="s">
        <v>10</v>
      </c>
      <c r="E160" s="10" t="s">
        <v>17</v>
      </c>
      <c r="F160" s="10" t="s">
        <v>24</v>
      </c>
      <c r="G160" s="10" t="s">
        <v>0</v>
      </c>
      <c r="H160" s="11" t="s">
        <v>1</v>
      </c>
      <c r="I160" s="12" t="s">
        <v>12</v>
      </c>
      <c r="J160" s="9" t="s">
        <v>23</v>
      </c>
      <c r="K160" s="10" t="s">
        <v>11</v>
      </c>
      <c r="L160" s="11" t="s">
        <v>19</v>
      </c>
      <c r="M160" s="12" t="s">
        <v>20</v>
      </c>
    </row>
    <row r="161" spans="2:16" ht="84" customHeight="1">
      <c r="B161" s="3" t="s">
        <v>13</v>
      </c>
      <c r="C161" s="3" t="s">
        <v>2</v>
      </c>
      <c r="D161" s="16" t="s">
        <v>26</v>
      </c>
      <c r="E161" s="3" t="s">
        <v>28</v>
      </c>
      <c r="F161" s="3" t="s">
        <v>6</v>
      </c>
      <c r="G161" s="3" t="s">
        <v>5</v>
      </c>
      <c r="H161" s="3" t="s">
        <v>4</v>
      </c>
      <c r="I161" s="3" t="s">
        <v>8</v>
      </c>
      <c r="J161" s="3" t="s">
        <v>22</v>
      </c>
      <c r="K161" s="3" t="s">
        <v>3</v>
      </c>
      <c r="L161" s="17" t="s">
        <v>7</v>
      </c>
      <c r="M161" s="3" t="s">
        <v>9</v>
      </c>
      <c r="N161" s="1"/>
      <c r="O161" s="1"/>
      <c r="P161" s="1"/>
    </row>
    <row r="162" spans="2:16" ht="76.5" customHeight="1">
      <c r="B162" s="3" t="s">
        <v>21</v>
      </c>
      <c r="C162" s="35" t="s">
        <v>161</v>
      </c>
      <c r="D162" s="3"/>
      <c r="E162" s="3"/>
      <c r="F162" s="25" t="s">
        <v>61</v>
      </c>
      <c r="G162" s="26">
        <v>1200</v>
      </c>
      <c r="H162" s="4"/>
      <c r="I162" s="5">
        <f>ROUND(G162*H162,2)</f>
        <v>0</v>
      </c>
      <c r="J162" s="6"/>
      <c r="K162" s="5">
        <f>ROUND(I162*J162,2)</f>
        <v>0</v>
      </c>
      <c r="L162" s="5">
        <f>ROUND(M162/G162,2)</f>
        <v>0</v>
      </c>
      <c r="M162" s="5">
        <f>ROUND(SUM(I162,K162),2)</f>
        <v>0</v>
      </c>
      <c r="N162" s="1"/>
      <c r="O162" s="1"/>
      <c r="P162" s="1"/>
    </row>
    <row r="163" spans="2:17" ht="19.5" customHeight="1">
      <c r="B163" s="120"/>
      <c r="C163" s="120"/>
      <c r="D163" s="120"/>
      <c r="E163" s="120"/>
      <c r="F163" s="120"/>
      <c r="G163" s="120"/>
      <c r="H163" s="18" t="s">
        <v>14</v>
      </c>
      <c r="I163" s="18">
        <f>SUM(I162:I162)</f>
        <v>0</v>
      </c>
      <c r="J163" s="19"/>
      <c r="K163" s="5"/>
      <c r="L163" s="5"/>
      <c r="M163" s="5"/>
      <c r="N163" s="1"/>
      <c r="O163" s="1"/>
      <c r="P163" s="1"/>
      <c r="Q163" s="2"/>
    </row>
    <row r="164" spans="2:17" ht="19.5" customHeight="1">
      <c r="B164" s="120"/>
      <c r="C164" s="120"/>
      <c r="D164" s="120"/>
      <c r="E164" s="120"/>
      <c r="F164" s="120"/>
      <c r="G164" s="120"/>
      <c r="H164" s="20"/>
      <c r="I164" s="21"/>
      <c r="J164" s="22" t="s">
        <v>15</v>
      </c>
      <c r="K164" s="22">
        <f>SUM(K162:K163)</f>
        <v>0</v>
      </c>
      <c r="L164" s="5"/>
      <c r="M164" s="5"/>
      <c r="N164" s="1"/>
      <c r="O164" s="1"/>
      <c r="P164" s="1"/>
      <c r="Q164" s="2"/>
    </row>
    <row r="165" spans="2:16" ht="24" customHeight="1">
      <c r="B165" s="120"/>
      <c r="C165" s="120"/>
      <c r="D165" s="120"/>
      <c r="E165" s="120"/>
      <c r="F165" s="120"/>
      <c r="G165" s="120"/>
      <c r="H165" s="20"/>
      <c r="I165" s="5"/>
      <c r="J165" s="5"/>
      <c r="K165" s="5"/>
      <c r="L165" s="23" t="s">
        <v>16</v>
      </c>
      <c r="M165" s="23">
        <f>SUM(M162:M164)</f>
        <v>0</v>
      </c>
      <c r="N165" s="1"/>
      <c r="O165" s="1"/>
      <c r="P165" s="1"/>
    </row>
    <row r="166" spans="2:16" ht="21.75" customHeight="1">
      <c r="B166" s="105" t="s">
        <v>25</v>
      </c>
      <c r="C166" s="106"/>
      <c r="D166" s="106"/>
      <c r="E166" s="106"/>
      <c r="F166" s="106"/>
      <c r="G166" s="106"/>
      <c r="H166" s="107"/>
      <c r="I166" s="111" t="s">
        <v>18</v>
      </c>
      <c r="J166" s="112"/>
      <c r="K166" s="112"/>
      <c r="L166" s="112"/>
      <c r="M166" s="113"/>
      <c r="N166" s="1"/>
      <c r="O166" s="1"/>
      <c r="P166" s="1"/>
    </row>
    <row r="167" spans="2:16" ht="26.25" customHeight="1">
      <c r="B167" s="105"/>
      <c r="C167" s="106"/>
      <c r="D167" s="106"/>
      <c r="E167" s="106"/>
      <c r="F167" s="106"/>
      <c r="G167" s="106"/>
      <c r="H167" s="107"/>
      <c r="I167" s="111"/>
      <c r="J167" s="112"/>
      <c r="K167" s="112"/>
      <c r="L167" s="112"/>
      <c r="M167" s="113"/>
      <c r="N167" s="1"/>
      <c r="O167" s="1"/>
      <c r="P167" s="1"/>
    </row>
    <row r="168" spans="2:16" ht="59.25" customHeight="1">
      <c r="B168" s="117" t="s">
        <v>27</v>
      </c>
      <c r="C168" s="118"/>
      <c r="D168" s="118"/>
      <c r="E168" s="118"/>
      <c r="F168" s="118"/>
      <c r="G168" s="118"/>
      <c r="H168" s="119"/>
      <c r="I168" s="114"/>
      <c r="J168" s="115"/>
      <c r="K168" s="115"/>
      <c r="L168" s="115"/>
      <c r="M168" s="116"/>
      <c r="N168" s="1"/>
      <c r="O168" s="1"/>
      <c r="P168" s="1"/>
    </row>
    <row r="171" spans="2:13" ht="15.75" customHeight="1">
      <c r="B171" s="81" t="s">
        <v>232</v>
      </c>
      <c r="C171" s="82"/>
      <c r="D171" s="82"/>
      <c r="E171" s="82"/>
      <c r="F171" s="82"/>
      <c r="G171" s="82"/>
      <c r="H171" s="82"/>
      <c r="I171" s="83"/>
      <c r="J171" s="81" t="s">
        <v>35</v>
      </c>
      <c r="K171" s="82"/>
      <c r="L171" s="82"/>
      <c r="M171" s="83"/>
    </row>
    <row r="172" spans="2:13" ht="15.75" customHeight="1">
      <c r="B172" s="84"/>
      <c r="C172" s="85"/>
      <c r="D172" s="85"/>
      <c r="E172" s="85"/>
      <c r="F172" s="85"/>
      <c r="G172" s="85"/>
      <c r="H172" s="85"/>
      <c r="I172" s="86"/>
      <c r="J172" s="87"/>
      <c r="K172" s="88"/>
      <c r="L172" s="88"/>
      <c r="M172" s="89"/>
    </row>
    <row r="173" spans="2:13" ht="27.75" customHeight="1" thickBot="1">
      <c r="B173" s="121" t="s">
        <v>46</v>
      </c>
      <c r="C173" s="122"/>
      <c r="D173" s="122"/>
      <c r="E173" s="122"/>
      <c r="F173" s="122"/>
      <c r="G173" s="122"/>
      <c r="H173" s="122"/>
      <c r="I173" s="123"/>
      <c r="J173" s="90"/>
      <c r="K173" s="91"/>
      <c r="L173" s="91"/>
      <c r="M173" s="92"/>
    </row>
    <row r="174" spans="2:13" ht="12.75">
      <c r="B174" s="14"/>
      <c r="C174" s="15"/>
      <c r="D174" s="10" t="s">
        <v>10</v>
      </c>
      <c r="E174" s="10" t="s">
        <v>17</v>
      </c>
      <c r="F174" s="10" t="s">
        <v>24</v>
      </c>
      <c r="G174" s="10" t="s">
        <v>0</v>
      </c>
      <c r="H174" s="11" t="s">
        <v>1</v>
      </c>
      <c r="I174" s="12" t="s">
        <v>12</v>
      </c>
      <c r="J174" s="9" t="s">
        <v>23</v>
      </c>
      <c r="K174" s="10" t="s">
        <v>11</v>
      </c>
      <c r="L174" s="11" t="s">
        <v>19</v>
      </c>
      <c r="M174" s="12" t="s">
        <v>20</v>
      </c>
    </row>
    <row r="175" spans="2:16" ht="84" customHeight="1">
      <c r="B175" s="3" t="s">
        <v>13</v>
      </c>
      <c r="C175" s="3" t="s">
        <v>2</v>
      </c>
      <c r="D175" s="16" t="s">
        <v>26</v>
      </c>
      <c r="E175" s="3" t="s">
        <v>28</v>
      </c>
      <c r="F175" s="3" t="s">
        <v>6</v>
      </c>
      <c r="G175" s="3" t="s">
        <v>5</v>
      </c>
      <c r="H175" s="3" t="s">
        <v>4</v>
      </c>
      <c r="I175" s="3" t="s">
        <v>8</v>
      </c>
      <c r="J175" s="3" t="s">
        <v>22</v>
      </c>
      <c r="K175" s="3" t="s">
        <v>3</v>
      </c>
      <c r="L175" s="17" t="s">
        <v>7</v>
      </c>
      <c r="M175" s="3" t="s">
        <v>9</v>
      </c>
      <c r="N175" s="1"/>
      <c r="O175" s="1"/>
      <c r="P175" s="1"/>
    </row>
    <row r="176" spans="2:16" ht="76.5" customHeight="1">
      <c r="B176" s="3" t="s">
        <v>21</v>
      </c>
      <c r="C176" s="24" t="s">
        <v>162</v>
      </c>
      <c r="D176" s="3"/>
      <c r="E176" s="3"/>
      <c r="F176" s="25" t="s">
        <v>61</v>
      </c>
      <c r="G176" s="26">
        <v>400000</v>
      </c>
      <c r="H176" s="4"/>
      <c r="I176" s="5">
        <f>ROUND(G176*H176,2)</f>
        <v>0</v>
      </c>
      <c r="J176" s="6"/>
      <c r="K176" s="5">
        <f>ROUND(I176*J176,2)</f>
        <v>0</v>
      </c>
      <c r="L176" s="5">
        <f>ROUND(M176/G176,2)</f>
        <v>0</v>
      </c>
      <c r="M176" s="5">
        <f>ROUND(SUM(I176,K176),2)</f>
        <v>0</v>
      </c>
      <c r="N176" s="1"/>
      <c r="O176" s="1"/>
      <c r="P176" s="1"/>
    </row>
    <row r="177" spans="2:17" ht="19.5" customHeight="1">
      <c r="B177" s="120"/>
      <c r="C177" s="120"/>
      <c r="D177" s="120"/>
      <c r="E177" s="120"/>
      <c r="F177" s="120"/>
      <c r="G177" s="120"/>
      <c r="H177" s="18" t="s">
        <v>14</v>
      </c>
      <c r="I177" s="18">
        <f>SUM(I176:I176)</f>
        <v>0</v>
      </c>
      <c r="J177" s="19"/>
      <c r="K177" s="5"/>
      <c r="L177" s="5"/>
      <c r="M177" s="5"/>
      <c r="N177" s="1"/>
      <c r="O177" s="1"/>
      <c r="P177" s="1"/>
      <c r="Q177" s="2"/>
    </row>
    <row r="178" spans="2:17" ht="19.5" customHeight="1">
      <c r="B178" s="120"/>
      <c r="C178" s="120"/>
      <c r="D178" s="120"/>
      <c r="E178" s="120"/>
      <c r="F178" s="120"/>
      <c r="G178" s="120"/>
      <c r="H178" s="20"/>
      <c r="I178" s="21"/>
      <c r="J178" s="22" t="s">
        <v>15</v>
      </c>
      <c r="K178" s="22">
        <f>SUM(K176:K177)</f>
        <v>0</v>
      </c>
      <c r="L178" s="5"/>
      <c r="M178" s="5"/>
      <c r="N178" s="1"/>
      <c r="O178" s="1"/>
      <c r="P178" s="1"/>
      <c r="Q178" s="2"/>
    </row>
    <row r="179" spans="2:16" ht="24" customHeight="1">
      <c r="B179" s="120"/>
      <c r="C179" s="120"/>
      <c r="D179" s="120"/>
      <c r="E179" s="120"/>
      <c r="F179" s="120"/>
      <c r="G179" s="120"/>
      <c r="H179" s="20"/>
      <c r="I179" s="5"/>
      <c r="J179" s="5"/>
      <c r="K179" s="5"/>
      <c r="L179" s="23" t="s">
        <v>16</v>
      </c>
      <c r="M179" s="23">
        <f>SUM(M176:M178)</f>
        <v>0</v>
      </c>
      <c r="N179" s="1"/>
      <c r="O179" s="1"/>
      <c r="P179" s="1"/>
    </row>
    <row r="180" spans="2:16" ht="21.75" customHeight="1">
      <c r="B180" s="105" t="s">
        <v>25</v>
      </c>
      <c r="C180" s="106"/>
      <c r="D180" s="106"/>
      <c r="E180" s="106"/>
      <c r="F180" s="106"/>
      <c r="G180" s="106"/>
      <c r="H180" s="107"/>
      <c r="I180" s="111" t="s">
        <v>18</v>
      </c>
      <c r="J180" s="112"/>
      <c r="K180" s="112"/>
      <c r="L180" s="112"/>
      <c r="M180" s="113"/>
      <c r="N180" s="1"/>
      <c r="O180" s="1"/>
      <c r="P180" s="1"/>
    </row>
    <row r="181" spans="2:16" ht="26.25" customHeight="1">
      <c r="B181" s="105"/>
      <c r="C181" s="106"/>
      <c r="D181" s="106"/>
      <c r="E181" s="106"/>
      <c r="F181" s="106"/>
      <c r="G181" s="106"/>
      <c r="H181" s="107"/>
      <c r="I181" s="111"/>
      <c r="J181" s="112"/>
      <c r="K181" s="112"/>
      <c r="L181" s="112"/>
      <c r="M181" s="113"/>
      <c r="N181" s="1"/>
      <c r="O181" s="1"/>
      <c r="P181" s="1"/>
    </row>
    <row r="182" spans="2:16" ht="59.25" customHeight="1">
      <c r="B182" s="117" t="s">
        <v>27</v>
      </c>
      <c r="C182" s="118"/>
      <c r="D182" s="118"/>
      <c r="E182" s="118"/>
      <c r="F182" s="118"/>
      <c r="G182" s="118"/>
      <c r="H182" s="119"/>
      <c r="I182" s="114"/>
      <c r="J182" s="115"/>
      <c r="K182" s="115"/>
      <c r="L182" s="115"/>
      <c r="M182" s="116"/>
      <c r="N182" s="1"/>
      <c r="O182" s="1"/>
      <c r="P182" s="1"/>
    </row>
    <row r="185" spans="2:13" ht="15.75" customHeight="1">
      <c r="B185" s="81" t="s">
        <v>232</v>
      </c>
      <c r="C185" s="82"/>
      <c r="D185" s="82"/>
      <c r="E185" s="82"/>
      <c r="F185" s="82"/>
      <c r="G185" s="82"/>
      <c r="H185" s="82"/>
      <c r="I185" s="83"/>
      <c r="J185" s="81" t="s">
        <v>35</v>
      </c>
      <c r="K185" s="82"/>
      <c r="L185" s="82"/>
      <c r="M185" s="83"/>
    </row>
    <row r="186" spans="2:13" ht="15.75" customHeight="1">
      <c r="B186" s="84"/>
      <c r="C186" s="85"/>
      <c r="D186" s="85"/>
      <c r="E186" s="85"/>
      <c r="F186" s="85"/>
      <c r="G186" s="85"/>
      <c r="H186" s="85"/>
      <c r="I186" s="86"/>
      <c r="J186" s="87"/>
      <c r="K186" s="88"/>
      <c r="L186" s="88"/>
      <c r="M186" s="89"/>
    </row>
    <row r="187" spans="2:13" ht="27.75" customHeight="1" thickBot="1">
      <c r="B187" s="121" t="s">
        <v>47</v>
      </c>
      <c r="C187" s="122"/>
      <c r="D187" s="122"/>
      <c r="E187" s="122"/>
      <c r="F187" s="122"/>
      <c r="G187" s="122"/>
      <c r="H187" s="122"/>
      <c r="I187" s="123"/>
      <c r="J187" s="90"/>
      <c r="K187" s="91"/>
      <c r="L187" s="91"/>
      <c r="M187" s="92"/>
    </row>
    <row r="188" spans="2:13" ht="12.75">
      <c r="B188" s="14"/>
      <c r="C188" s="15"/>
      <c r="D188" s="10" t="s">
        <v>10</v>
      </c>
      <c r="E188" s="10" t="s">
        <v>17</v>
      </c>
      <c r="F188" s="10" t="s">
        <v>24</v>
      </c>
      <c r="G188" s="10" t="s">
        <v>0</v>
      </c>
      <c r="H188" s="11" t="s">
        <v>1</v>
      </c>
      <c r="I188" s="12" t="s">
        <v>12</v>
      </c>
      <c r="J188" s="9" t="s">
        <v>23</v>
      </c>
      <c r="K188" s="10" t="s">
        <v>11</v>
      </c>
      <c r="L188" s="11" t="s">
        <v>19</v>
      </c>
      <c r="M188" s="12" t="s">
        <v>20</v>
      </c>
    </row>
    <row r="189" spans="2:16" ht="84" customHeight="1">
      <c r="B189" s="3" t="s">
        <v>13</v>
      </c>
      <c r="C189" s="3" t="s">
        <v>2</v>
      </c>
      <c r="D189" s="16" t="s">
        <v>26</v>
      </c>
      <c r="E189" s="3" t="s">
        <v>28</v>
      </c>
      <c r="F189" s="3" t="s">
        <v>6</v>
      </c>
      <c r="G189" s="3" t="s">
        <v>5</v>
      </c>
      <c r="H189" s="3" t="s">
        <v>4</v>
      </c>
      <c r="I189" s="3" t="s">
        <v>8</v>
      </c>
      <c r="J189" s="3" t="s">
        <v>22</v>
      </c>
      <c r="K189" s="3" t="s">
        <v>3</v>
      </c>
      <c r="L189" s="17" t="s">
        <v>7</v>
      </c>
      <c r="M189" s="3" t="s">
        <v>9</v>
      </c>
      <c r="N189" s="1"/>
      <c r="O189" s="1"/>
      <c r="P189" s="1"/>
    </row>
    <row r="190" spans="2:16" ht="76.5" customHeight="1">
      <c r="B190" s="3" t="s">
        <v>21</v>
      </c>
      <c r="C190" s="24" t="s">
        <v>163</v>
      </c>
      <c r="D190" s="3"/>
      <c r="E190" s="3"/>
      <c r="F190" s="25" t="s">
        <v>61</v>
      </c>
      <c r="G190" s="73">
        <v>2400</v>
      </c>
      <c r="H190" s="4"/>
      <c r="I190" s="5">
        <f>ROUND(G190*H190,2)</f>
        <v>0</v>
      </c>
      <c r="J190" s="6"/>
      <c r="K190" s="5">
        <f>ROUND(I190*J190,2)</f>
        <v>0</v>
      </c>
      <c r="L190" s="5">
        <f>ROUND(M190/G190,2)</f>
        <v>0</v>
      </c>
      <c r="M190" s="5">
        <f>ROUND(SUM(I190,K190),2)</f>
        <v>0</v>
      </c>
      <c r="N190" s="1"/>
      <c r="O190" s="1"/>
      <c r="P190" s="1"/>
    </row>
    <row r="191" spans="2:16" ht="68.25" customHeight="1">
      <c r="B191" s="3" t="s">
        <v>29</v>
      </c>
      <c r="C191" s="24" t="s">
        <v>164</v>
      </c>
      <c r="D191" s="3"/>
      <c r="E191" s="3"/>
      <c r="F191" s="25" t="s">
        <v>61</v>
      </c>
      <c r="G191" s="73">
        <v>2900</v>
      </c>
      <c r="H191" s="4"/>
      <c r="I191" s="5">
        <f>ROUND(G191*H191,2)</f>
        <v>0</v>
      </c>
      <c r="J191" s="6"/>
      <c r="K191" s="5">
        <f>ROUND(I191*J191,2)</f>
        <v>0</v>
      </c>
      <c r="L191" s="5">
        <f>ROUND(M191/G191,2)</f>
        <v>0</v>
      </c>
      <c r="M191" s="5">
        <f>ROUND(SUM(I191,K191),2)</f>
        <v>0</v>
      </c>
      <c r="N191" s="1"/>
      <c r="O191" s="1"/>
      <c r="P191" s="1"/>
    </row>
    <row r="192" spans="2:16" ht="65.25" customHeight="1">
      <c r="B192" s="3" t="s">
        <v>30</v>
      </c>
      <c r="C192" s="24" t="s">
        <v>165</v>
      </c>
      <c r="D192" s="3"/>
      <c r="E192" s="3"/>
      <c r="F192" s="25" t="s">
        <v>61</v>
      </c>
      <c r="G192" s="73">
        <v>1200</v>
      </c>
      <c r="H192" s="4"/>
      <c r="I192" s="5">
        <f>ROUND(G192*H192,2)</f>
        <v>0</v>
      </c>
      <c r="J192" s="6"/>
      <c r="K192" s="5">
        <f>ROUND(I192*J192,2)</f>
        <v>0</v>
      </c>
      <c r="L192" s="5">
        <f>ROUND(M192/G192,2)</f>
        <v>0</v>
      </c>
      <c r="M192" s="5">
        <f>ROUND(SUM(I192,K192),2)</f>
        <v>0</v>
      </c>
      <c r="N192" s="1"/>
      <c r="O192" s="1"/>
      <c r="P192" s="1"/>
    </row>
    <row r="193" spans="2:17" ht="19.5" customHeight="1">
      <c r="B193" s="120"/>
      <c r="C193" s="120"/>
      <c r="D193" s="120"/>
      <c r="E193" s="120"/>
      <c r="F193" s="120"/>
      <c r="G193" s="120"/>
      <c r="H193" s="18" t="s">
        <v>14</v>
      </c>
      <c r="I193" s="18">
        <f>SUM(I190:I192)</f>
        <v>0</v>
      </c>
      <c r="J193" s="19"/>
      <c r="K193" s="5"/>
      <c r="L193" s="5"/>
      <c r="M193" s="5"/>
      <c r="N193" s="1"/>
      <c r="O193" s="1"/>
      <c r="P193" s="1"/>
      <c r="Q193" s="2"/>
    </row>
    <row r="194" spans="2:17" ht="19.5" customHeight="1">
      <c r="B194" s="120"/>
      <c r="C194" s="120"/>
      <c r="D194" s="120"/>
      <c r="E194" s="120"/>
      <c r="F194" s="120"/>
      <c r="G194" s="120"/>
      <c r="H194" s="20"/>
      <c r="I194" s="21"/>
      <c r="J194" s="22" t="s">
        <v>15</v>
      </c>
      <c r="K194" s="22">
        <f>SUM(K190:K193)</f>
        <v>0</v>
      </c>
      <c r="L194" s="5"/>
      <c r="M194" s="5"/>
      <c r="N194" s="1"/>
      <c r="O194" s="1"/>
      <c r="P194" s="1"/>
      <c r="Q194" s="2"/>
    </row>
    <row r="195" spans="2:16" ht="24" customHeight="1">
      <c r="B195" s="120"/>
      <c r="C195" s="120"/>
      <c r="D195" s="120"/>
      <c r="E195" s="120"/>
      <c r="F195" s="120"/>
      <c r="G195" s="120"/>
      <c r="H195" s="20"/>
      <c r="I195" s="5"/>
      <c r="J195" s="5"/>
      <c r="K195" s="5"/>
      <c r="L195" s="23" t="s">
        <v>16</v>
      </c>
      <c r="M195" s="23">
        <f>SUM(M190:M194)</f>
        <v>0</v>
      </c>
      <c r="N195" s="1"/>
      <c r="O195" s="1"/>
      <c r="P195" s="1"/>
    </row>
    <row r="196" spans="2:16" ht="21.75" customHeight="1">
      <c r="B196" s="105" t="s">
        <v>25</v>
      </c>
      <c r="C196" s="106"/>
      <c r="D196" s="106"/>
      <c r="E196" s="106"/>
      <c r="F196" s="106"/>
      <c r="G196" s="106"/>
      <c r="H196" s="107"/>
      <c r="I196" s="111" t="s">
        <v>18</v>
      </c>
      <c r="J196" s="112"/>
      <c r="K196" s="112"/>
      <c r="L196" s="112"/>
      <c r="M196" s="113"/>
      <c r="N196" s="1"/>
      <c r="O196" s="1"/>
      <c r="P196" s="1"/>
    </row>
    <row r="197" spans="2:16" ht="26.25" customHeight="1">
      <c r="B197" s="105"/>
      <c r="C197" s="106"/>
      <c r="D197" s="106"/>
      <c r="E197" s="106"/>
      <c r="F197" s="106"/>
      <c r="G197" s="106"/>
      <c r="H197" s="107"/>
      <c r="I197" s="111"/>
      <c r="J197" s="112"/>
      <c r="K197" s="112"/>
      <c r="L197" s="112"/>
      <c r="M197" s="113"/>
      <c r="N197" s="1"/>
      <c r="O197" s="1"/>
      <c r="P197" s="1"/>
    </row>
    <row r="198" spans="2:16" ht="59.25" customHeight="1">
      <c r="B198" s="117" t="s">
        <v>27</v>
      </c>
      <c r="C198" s="118"/>
      <c r="D198" s="118"/>
      <c r="E198" s="118"/>
      <c r="F198" s="118"/>
      <c r="G198" s="118"/>
      <c r="H198" s="119"/>
      <c r="I198" s="114"/>
      <c r="J198" s="115"/>
      <c r="K198" s="115"/>
      <c r="L198" s="115"/>
      <c r="M198" s="116"/>
      <c r="N198" s="1"/>
      <c r="O198" s="1"/>
      <c r="P198" s="1"/>
    </row>
    <row r="202" spans="2:13" ht="15.75" customHeight="1">
      <c r="B202" s="81" t="s">
        <v>232</v>
      </c>
      <c r="C202" s="82"/>
      <c r="D202" s="82"/>
      <c r="E202" s="82"/>
      <c r="F202" s="82"/>
      <c r="G202" s="82"/>
      <c r="H202" s="82"/>
      <c r="I202" s="83"/>
      <c r="J202" s="81" t="s">
        <v>35</v>
      </c>
      <c r="K202" s="82"/>
      <c r="L202" s="82"/>
      <c r="M202" s="83"/>
    </row>
    <row r="203" spans="2:13" ht="15.75" customHeight="1">
      <c r="B203" s="84"/>
      <c r="C203" s="85"/>
      <c r="D203" s="85"/>
      <c r="E203" s="85"/>
      <c r="F203" s="85"/>
      <c r="G203" s="85"/>
      <c r="H203" s="85"/>
      <c r="I203" s="86"/>
      <c r="J203" s="87"/>
      <c r="K203" s="88"/>
      <c r="L203" s="88"/>
      <c r="M203" s="89"/>
    </row>
    <row r="204" spans="2:13" ht="27.75" customHeight="1" thickBot="1">
      <c r="B204" s="121" t="s">
        <v>48</v>
      </c>
      <c r="C204" s="122"/>
      <c r="D204" s="122"/>
      <c r="E204" s="122"/>
      <c r="F204" s="122"/>
      <c r="G204" s="122"/>
      <c r="H204" s="122"/>
      <c r="I204" s="123"/>
      <c r="J204" s="90"/>
      <c r="K204" s="91"/>
      <c r="L204" s="91"/>
      <c r="M204" s="92"/>
    </row>
    <row r="205" spans="2:13" ht="12.75">
      <c r="B205" s="14"/>
      <c r="C205" s="15"/>
      <c r="D205" s="10" t="s">
        <v>10</v>
      </c>
      <c r="E205" s="10" t="s">
        <v>17</v>
      </c>
      <c r="F205" s="10" t="s">
        <v>24</v>
      </c>
      <c r="G205" s="10" t="s">
        <v>0</v>
      </c>
      <c r="H205" s="11" t="s">
        <v>1</v>
      </c>
      <c r="I205" s="12" t="s">
        <v>12</v>
      </c>
      <c r="J205" s="9" t="s">
        <v>23</v>
      </c>
      <c r="K205" s="10" t="s">
        <v>11</v>
      </c>
      <c r="L205" s="11" t="s">
        <v>19</v>
      </c>
      <c r="M205" s="12" t="s">
        <v>20</v>
      </c>
    </row>
    <row r="206" spans="2:16" ht="84" customHeight="1">
      <c r="B206" s="3" t="s">
        <v>13</v>
      </c>
      <c r="C206" s="3" t="s">
        <v>2</v>
      </c>
      <c r="D206" s="16" t="s">
        <v>26</v>
      </c>
      <c r="E206" s="3" t="s">
        <v>28</v>
      </c>
      <c r="F206" s="3" t="s">
        <v>6</v>
      </c>
      <c r="G206" s="3" t="s">
        <v>5</v>
      </c>
      <c r="H206" s="3" t="s">
        <v>4</v>
      </c>
      <c r="I206" s="3" t="s">
        <v>8</v>
      </c>
      <c r="J206" s="3" t="s">
        <v>22</v>
      </c>
      <c r="K206" s="3" t="s">
        <v>3</v>
      </c>
      <c r="L206" s="17" t="s">
        <v>7</v>
      </c>
      <c r="M206" s="3" t="s">
        <v>9</v>
      </c>
      <c r="N206" s="1"/>
      <c r="O206" s="1"/>
      <c r="P206" s="1"/>
    </row>
    <row r="207" spans="2:16" ht="76.5" customHeight="1">
      <c r="B207" s="3" t="s">
        <v>21</v>
      </c>
      <c r="C207" s="36" t="s">
        <v>166</v>
      </c>
      <c r="D207" s="3"/>
      <c r="E207" s="3"/>
      <c r="F207" s="39" t="s">
        <v>61</v>
      </c>
      <c r="G207" s="73">
        <v>3000</v>
      </c>
      <c r="H207" s="4"/>
      <c r="I207" s="5">
        <f aca="true" t="shared" si="12" ref="I207:I213">ROUND(G207*H207,2)</f>
        <v>0</v>
      </c>
      <c r="J207" s="6"/>
      <c r="K207" s="5">
        <f aca="true" t="shared" si="13" ref="K207:K213">ROUND(I207*J207,2)</f>
        <v>0</v>
      </c>
      <c r="L207" s="5">
        <f aca="true" t="shared" si="14" ref="L207:L213">ROUND(M207/G207,2)</f>
        <v>0</v>
      </c>
      <c r="M207" s="5">
        <f aca="true" t="shared" si="15" ref="M207:M213">ROUND(SUM(I207,K207),2)</f>
        <v>0</v>
      </c>
      <c r="N207" s="1"/>
      <c r="O207" s="1"/>
      <c r="P207" s="1"/>
    </row>
    <row r="208" spans="2:16" ht="68.25" customHeight="1">
      <c r="B208" s="3" t="s">
        <v>29</v>
      </c>
      <c r="C208" s="24" t="s">
        <v>167</v>
      </c>
      <c r="D208" s="3"/>
      <c r="E208" s="3"/>
      <c r="F208" s="40" t="s">
        <v>61</v>
      </c>
      <c r="G208" s="73">
        <v>900</v>
      </c>
      <c r="H208" s="4"/>
      <c r="I208" s="5">
        <f t="shared" si="12"/>
        <v>0</v>
      </c>
      <c r="J208" s="6"/>
      <c r="K208" s="5">
        <f t="shared" si="13"/>
        <v>0</v>
      </c>
      <c r="L208" s="5">
        <f t="shared" si="14"/>
        <v>0</v>
      </c>
      <c r="M208" s="5">
        <f t="shared" si="15"/>
        <v>0</v>
      </c>
      <c r="N208" s="1"/>
      <c r="O208" s="1"/>
      <c r="P208" s="1"/>
    </row>
    <row r="209" spans="2:16" ht="65.25" customHeight="1">
      <c r="B209" s="3" t="s">
        <v>30</v>
      </c>
      <c r="C209" s="24" t="s">
        <v>168</v>
      </c>
      <c r="D209" s="3"/>
      <c r="E209" s="3"/>
      <c r="F209" s="40" t="s">
        <v>61</v>
      </c>
      <c r="G209" s="73">
        <v>300</v>
      </c>
      <c r="H209" s="4"/>
      <c r="I209" s="5">
        <f t="shared" si="12"/>
        <v>0</v>
      </c>
      <c r="J209" s="6"/>
      <c r="K209" s="5">
        <f t="shared" si="13"/>
        <v>0</v>
      </c>
      <c r="L209" s="5">
        <f t="shared" si="14"/>
        <v>0</v>
      </c>
      <c r="M209" s="5">
        <f t="shared" si="15"/>
        <v>0</v>
      </c>
      <c r="N209" s="1"/>
      <c r="O209" s="1"/>
      <c r="P209" s="1"/>
    </row>
    <row r="210" spans="2:16" ht="52.5" customHeight="1">
      <c r="B210" s="3" t="s">
        <v>31</v>
      </c>
      <c r="C210" s="36" t="s">
        <v>169</v>
      </c>
      <c r="D210" s="13"/>
      <c r="E210" s="3"/>
      <c r="F210" s="41" t="s">
        <v>61</v>
      </c>
      <c r="G210" s="73">
        <v>770</v>
      </c>
      <c r="H210" s="4"/>
      <c r="I210" s="5">
        <f t="shared" si="12"/>
        <v>0</v>
      </c>
      <c r="J210" s="6"/>
      <c r="K210" s="5">
        <f t="shared" si="13"/>
        <v>0</v>
      </c>
      <c r="L210" s="5">
        <f t="shared" si="14"/>
        <v>0</v>
      </c>
      <c r="M210" s="5">
        <f t="shared" si="15"/>
        <v>0</v>
      </c>
      <c r="N210" s="1"/>
      <c r="O210" s="1"/>
      <c r="P210" s="1"/>
    </row>
    <row r="211" spans="2:16" ht="53.25" customHeight="1">
      <c r="B211" s="3" t="s">
        <v>32</v>
      </c>
      <c r="C211" s="38" t="s">
        <v>170</v>
      </c>
      <c r="D211" s="3"/>
      <c r="E211" s="3"/>
      <c r="F211" s="39" t="s">
        <v>61</v>
      </c>
      <c r="G211" s="73">
        <v>11500</v>
      </c>
      <c r="H211" s="4"/>
      <c r="I211" s="5">
        <f t="shared" si="12"/>
        <v>0</v>
      </c>
      <c r="J211" s="6"/>
      <c r="K211" s="5">
        <f t="shared" si="13"/>
        <v>0</v>
      </c>
      <c r="L211" s="5">
        <f t="shared" si="14"/>
        <v>0</v>
      </c>
      <c r="M211" s="5">
        <f t="shared" si="15"/>
        <v>0</v>
      </c>
      <c r="N211" s="1"/>
      <c r="O211" s="1"/>
      <c r="P211" s="1"/>
    </row>
    <row r="212" spans="2:16" ht="53.25" customHeight="1">
      <c r="B212" s="3" t="s">
        <v>33</v>
      </c>
      <c r="C212" s="37" t="s">
        <v>171</v>
      </c>
      <c r="D212" s="3"/>
      <c r="E212" s="3"/>
      <c r="F212" s="39" t="s">
        <v>61</v>
      </c>
      <c r="G212" s="73">
        <v>70</v>
      </c>
      <c r="H212" s="4"/>
      <c r="I212" s="5">
        <f t="shared" si="12"/>
        <v>0</v>
      </c>
      <c r="J212" s="6"/>
      <c r="K212" s="5">
        <f t="shared" si="13"/>
        <v>0</v>
      </c>
      <c r="L212" s="5">
        <f t="shared" si="14"/>
        <v>0</v>
      </c>
      <c r="M212" s="5">
        <f t="shared" si="15"/>
        <v>0</v>
      </c>
      <c r="N212" s="1"/>
      <c r="O212" s="1"/>
      <c r="P212" s="1"/>
    </row>
    <row r="213" spans="2:16" ht="53.25" customHeight="1">
      <c r="B213" s="3" t="s">
        <v>34</v>
      </c>
      <c r="C213" s="29" t="s">
        <v>172</v>
      </c>
      <c r="D213" s="3"/>
      <c r="E213" s="3"/>
      <c r="F213" s="40" t="s">
        <v>61</v>
      </c>
      <c r="G213" s="73">
        <v>450</v>
      </c>
      <c r="H213" s="4"/>
      <c r="I213" s="5">
        <f t="shared" si="12"/>
        <v>0</v>
      </c>
      <c r="J213" s="6"/>
      <c r="K213" s="5">
        <f t="shared" si="13"/>
        <v>0</v>
      </c>
      <c r="L213" s="5">
        <f t="shared" si="14"/>
        <v>0</v>
      </c>
      <c r="M213" s="5">
        <f t="shared" si="15"/>
        <v>0</v>
      </c>
      <c r="N213" s="1"/>
      <c r="O213" s="1"/>
      <c r="P213" s="1"/>
    </row>
    <row r="214" spans="2:17" ht="19.5" customHeight="1">
      <c r="B214" s="120"/>
      <c r="C214" s="120"/>
      <c r="D214" s="120"/>
      <c r="E214" s="120"/>
      <c r="F214" s="120"/>
      <c r="G214" s="120"/>
      <c r="H214" s="18" t="s">
        <v>14</v>
      </c>
      <c r="I214" s="18">
        <f>SUM(I207:I213)</f>
        <v>0</v>
      </c>
      <c r="J214" s="19"/>
      <c r="K214" s="5"/>
      <c r="L214" s="5"/>
      <c r="M214" s="5"/>
      <c r="N214" s="1"/>
      <c r="O214" s="1"/>
      <c r="P214" s="1"/>
      <c r="Q214" s="2"/>
    </row>
    <row r="215" spans="2:17" ht="19.5" customHeight="1">
      <c r="B215" s="120"/>
      <c r="C215" s="120"/>
      <c r="D215" s="120"/>
      <c r="E215" s="120"/>
      <c r="F215" s="120"/>
      <c r="G215" s="120"/>
      <c r="H215" s="20"/>
      <c r="I215" s="21"/>
      <c r="J215" s="22" t="s">
        <v>15</v>
      </c>
      <c r="K215" s="22">
        <f>SUM(K207:K214)</f>
        <v>0</v>
      </c>
      <c r="L215" s="5"/>
      <c r="M215" s="5"/>
      <c r="N215" s="1"/>
      <c r="O215" s="1"/>
      <c r="P215" s="1"/>
      <c r="Q215" s="2"/>
    </row>
    <row r="216" spans="2:16" ht="24" customHeight="1">
      <c r="B216" s="120"/>
      <c r="C216" s="120"/>
      <c r="D216" s="120"/>
      <c r="E216" s="120"/>
      <c r="F216" s="120"/>
      <c r="G216" s="120"/>
      <c r="H216" s="20"/>
      <c r="I216" s="5"/>
      <c r="J216" s="5"/>
      <c r="K216" s="5"/>
      <c r="L216" s="23" t="s">
        <v>16</v>
      </c>
      <c r="M216" s="23">
        <f>SUM(M207:M215)</f>
        <v>0</v>
      </c>
      <c r="N216" s="1"/>
      <c r="O216" s="1"/>
      <c r="P216" s="1"/>
    </row>
    <row r="217" spans="2:16" ht="21.75" customHeight="1">
      <c r="B217" s="105" t="s">
        <v>25</v>
      </c>
      <c r="C217" s="106"/>
      <c r="D217" s="106"/>
      <c r="E217" s="106"/>
      <c r="F217" s="106"/>
      <c r="G217" s="106"/>
      <c r="H217" s="107"/>
      <c r="I217" s="111" t="s">
        <v>18</v>
      </c>
      <c r="J217" s="112"/>
      <c r="K217" s="112"/>
      <c r="L217" s="112"/>
      <c r="M217" s="113"/>
      <c r="N217" s="1"/>
      <c r="O217" s="1"/>
      <c r="P217" s="1"/>
    </row>
    <row r="218" spans="2:16" ht="26.25" customHeight="1">
      <c r="B218" s="105"/>
      <c r="C218" s="106"/>
      <c r="D218" s="106"/>
      <c r="E218" s="106"/>
      <c r="F218" s="106"/>
      <c r="G218" s="106"/>
      <c r="H218" s="107"/>
      <c r="I218" s="111"/>
      <c r="J218" s="112"/>
      <c r="K218" s="112"/>
      <c r="L218" s="112"/>
      <c r="M218" s="113"/>
      <c r="N218" s="1"/>
      <c r="O218" s="1"/>
      <c r="P218" s="1"/>
    </row>
    <row r="219" spans="2:16" ht="59.25" customHeight="1">
      <c r="B219" s="117" t="s">
        <v>27</v>
      </c>
      <c r="C219" s="118"/>
      <c r="D219" s="118"/>
      <c r="E219" s="118"/>
      <c r="F219" s="118"/>
      <c r="G219" s="118"/>
      <c r="H219" s="119"/>
      <c r="I219" s="114"/>
      <c r="J219" s="115"/>
      <c r="K219" s="115"/>
      <c r="L219" s="115"/>
      <c r="M219" s="116"/>
      <c r="N219" s="1"/>
      <c r="O219" s="1"/>
      <c r="P219" s="1"/>
    </row>
    <row r="221" spans="2:13" ht="15.75" customHeight="1">
      <c r="B221" s="81" t="s">
        <v>232</v>
      </c>
      <c r="C221" s="82"/>
      <c r="D221" s="82"/>
      <c r="E221" s="82"/>
      <c r="F221" s="82"/>
      <c r="G221" s="82"/>
      <c r="H221" s="82"/>
      <c r="I221" s="83"/>
      <c r="J221" s="81" t="s">
        <v>35</v>
      </c>
      <c r="K221" s="82"/>
      <c r="L221" s="82"/>
      <c r="M221" s="83"/>
    </row>
    <row r="222" spans="2:13" ht="15.75" customHeight="1">
      <c r="B222" s="84"/>
      <c r="C222" s="85"/>
      <c r="D222" s="85"/>
      <c r="E222" s="85"/>
      <c r="F222" s="85"/>
      <c r="G222" s="85"/>
      <c r="H222" s="85"/>
      <c r="I222" s="86"/>
      <c r="J222" s="87"/>
      <c r="K222" s="88"/>
      <c r="L222" s="88"/>
      <c r="M222" s="89"/>
    </row>
    <row r="223" spans="2:13" ht="27.75" customHeight="1" thickBot="1">
      <c r="B223" s="121" t="s">
        <v>49</v>
      </c>
      <c r="C223" s="122"/>
      <c r="D223" s="122"/>
      <c r="E223" s="122"/>
      <c r="F223" s="122"/>
      <c r="G223" s="122"/>
      <c r="H223" s="122"/>
      <c r="I223" s="123"/>
      <c r="J223" s="90"/>
      <c r="K223" s="91"/>
      <c r="L223" s="91"/>
      <c r="M223" s="92"/>
    </row>
    <row r="224" spans="2:13" ht="12.75">
      <c r="B224" s="14"/>
      <c r="C224" s="15"/>
      <c r="D224" s="10" t="s">
        <v>10</v>
      </c>
      <c r="E224" s="10" t="s">
        <v>17</v>
      </c>
      <c r="F224" s="10" t="s">
        <v>24</v>
      </c>
      <c r="G224" s="10" t="s">
        <v>0</v>
      </c>
      <c r="H224" s="11" t="s">
        <v>1</v>
      </c>
      <c r="I224" s="12" t="s">
        <v>12</v>
      </c>
      <c r="J224" s="9" t="s">
        <v>23</v>
      </c>
      <c r="K224" s="10" t="s">
        <v>11</v>
      </c>
      <c r="L224" s="11" t="s">
        <v>19</v>
      </c>
      <c r="M224" s="12" t="s">
        <v>20</v>
      </c>
    </row>
    <row r="225" spans="2:16" ht="84" customHeight="1">
      <c r="B225" s="3" t="s">
        <v>13</v>
      </c>
      <c r="C225" s="3" t="s">
        <v>2</v>
      </c>
      <c r="D225" s="16" t="s">
        <v>26</v>
      </c>
      <c r="E225" s="3" t="s">
        <v>28</v>
      </c>
      <c r="F225" s="3" t="s">
        <v>6</v>
      </c>
      <c r="G225" s="3" t="s">
        <v>5</v>
      </c>
      <c r="H225" s="3" t="s">
        <v>4</v>
      </c>
      <c r="I225" s="3" t="s">
        <v>8</v>
      </c>
      <c r="J225" s="3" t="s">
        <v>22</v>
      </c>
      <c r="K225" s="3" t="s">
        <v>3</v>
      </c>
      <c r="L225" s="17" t="s">
        <v>7</v>
      </c>
      <c r="M225" s="3" t="s">
        <v>9</v>
      </c>
      <c r="N225" s="1"/>
      <c r="O225" s="1"/>
      <c r="P225" s="1"/>
    </row>
    <row r="226" spans="2:16" ht="76.5" customHeight="1">
      <c r="B226" s="3" t="s">
        <v>21</v>
      </c>
      <c r="C226" s="24" t="s">
        <v>173</v>
      </c>
      <c r="D226" s="3"/>
      <c r="E226" s="3"/>
      <c r="F226" s="25" t="s">
        <v>61</v>
      </c>
      <c r="G226" s="125">
        <v>390</v>
      </c>
      <c r="H226" s="4"/>
      <c r="I226" s="5">
        <f>ROUND(G226*H226,2)</f>
        <v>0</v>
      </c>
      <c r="J226" s="6"/>
      <c r="K226" s="5">
        <f>ROUND(I226*J226,2)</f>
        <v>0</v>
      </c>
      <c r="L226" s="5">
        <f>ROUND(M226/G226,2)</f>
        <v>0</v>
      </c>
      <c r="M226" s="5">
        <f>ROUND(SUM(I226,K226),2)</f>
        <v>0</v>
      </c>
      <c r="N226" s="1"/>
      <c r="O226" s="1"/>
      <c r="P226" s="1"/>
    </row>
    <row r="227" spans="2:17" ht="19.5" customHeight="1">
      <c r="B227" s="120"/>
      <c r="C227" s="120"/>
      <c r="D227" s="120"/>
      <c r="E227" s="120"/>
      <c r="F227" s="120"/>
      <c r="G227" s="120"/>
      <c r="H227" s="18" t="s">
        <v>14</v>
      </c>
      <c r="I227" s="18">
        <f>SUM(I226:I226)</f>
        <v>0</v>
      </c>
      <c r="J227" s="19"/>
      <c r="K227" s="5"/>
      <c r="L227" s="5"/>
      <c r="M227" s="5"/>
      <c r="N227" s="1"/>
      <c r="O227" s="1"/>
      <c r="P227" s="1"/>
      <c r="Q227" s="2"/>
    </row>
    <row r="228" spans="2:17" ht="19.5" customHeight="1">
      <c r="B228" s="120"/>
      <c r="C228" s="120"/>
      <c r="D228" s="120"/>
      <c r="E228" s="120"/>
      <c r="F228" s="120"/>
      <c r="G228" s="120"/>
      <c r="H228" s="20"/>
      <c r="I228" s="21"/>
      <c r="J228" s="22" t="s">
        <v>15</v>
      </c>
      <c r="K228" s="22">
        <f>SUM(K226:K227)</f>
        <v>0</v>
      </c>
      <c r="L228" s="5"/>
      <c r="M228" s="5"/>
      <c r="N228" s="1"/>
      <c r="O228" s="1"/>
      <c r="P228" s="1"/>
      <c r="Q228" s="2"/>
    </row>
    <row r="229" spans="2:16" ht="24" customHeight="1">
      <c r="B229" s="120"/>
      <c r="C229" s="120"/>
      <c r="D229" s="120"/>
      <c r="E229" s="120"/>
      <c r="F229" s="120"/>
      <c r="G229" s="120"/>
      <c r="H229" s="20"/>
      <c r="I229" s="5"/>
      <c r="J229" s="5"/>
      <c r="K229" s="5"/>
      <c r="L229" s="23" t="s">
        <v>16</v>
      </c>
      <c r="M229" s="23">
        <f>SUM(M226:M228)</f>
        <v>0</v>
      </c>
      <c r="N229" s="1"/>
      <c r="O229" s="1"/>
      <c r="P229" s="1"/>
    </row>
    <row r="230" spans="2:16" ht="21.75" customHeight="1">
      <c r="B230" s="105" t="s">
        <v>25</v>
      </c>
      <c r="C230" s="106"/>
      <c r="D230" s="106"/>
      <c r="E230" s="106"/>
      <c r="F230" s="106"/>
      <c r="G230" s="106"/>
      <c r="H230" s="107"/>
      <c r="I230" s="111" t="s">
        <v>18</v>
      </c>
      <c r="J230" s="112"/>
      <c r="K230" s="112"/>
      <c r="L230" s="112"/>
      <c r="M230" s="113"/>
      <c r="N230" s="1"/>
      <c r="O230" s="1"/>
      <c r="P230" s="1"/>
    </row>
    <row r="231" spans="2:16" ht="26.25" customHeight="1">
      <c r="B231" s="105"/>
      <c r="C231" s="106"/>
      <c r="D231" s="106"/>
      <c r="E231" s="106"/>
      <c r="F231" s="106"/>
      <c r="G231" s="106"/>
      <c r="H231" s="107"/>
      <c r="I231" s="111"/>
      <c r="J231" s="112"/>
      <c r="K231" s="112"/>
      <c r="L231" s="112"/>
      <c r="M231" s="113"/>
      <c r="N231" s="1"/>
      <c r="O231" s="1"/>
      <c r="P231" s="1"/>
    </row>
    <row r="232" spans="2:16" ht="59.25" customHeight="1">
      <c r="B232" s="117" t="s">
        <v>27</v>
      </c>
      <c r="C232" s="118"/>
      <c r="D232" s="118"/>
      <c r="E232" s="118"/>
      <c r="F232" s="118"/>
      <c r="G232" s="118"/>
      <c r="H232" s="119"/>
      <c r="I232" s="114"/>
      <c r="J232" s="115"/>
      <c r="K232" s="115"/>
      <c r="L232" s="115"/>
      <c r="M232" s="116"/>
      <c r="N232" s="1"/>
      <c r="O232" s="1"/>
      <c r="P232" s="1"/>
    </row>
    <row r="233" ht="13.5" customHeight="1"/>
    <row r="234" spans="2:13" ht="15.75" customHeight="1">
      <c r="B234" s="81" t="s">
        <v>232</v>
      </c>
      <c r="C234" s="82"/>
      <c r="D234" s="82"/>
      <c r="E234" s="82"/>
      <c r="F234" s="82"/>
      <c r="G234" s="82"/>
      <c r="H234" s="82"/>
      <c r="I234" s="83"/>
      <c r="J234" s="81" t="s">
        <v>35</v>
      </c>
      <c r="K234" s="82"/>
      <c r="L234" s="82"/>
      <c r="M234" s="83"/>
    </row>
    <row r="235" spans="2:13" ht="15.75" customHeight="1">
      <c r="B235" s="84"/>
      <c r="C235" s="85"/>
      <c r="D235" s="85"/>
      <c r="E235" s="85"/>
      <c r="F235" s="85"/>
      <c r="G235" s="85"/>
      <c r="H235" s="85"/>
      <c r="I235" s="86"/>
      <c r="J235" s="87"/>
      <c r="K235" s="88"/>
      <c r="L235" s="88"/>
      <c r="M235" s="89"/>
    </row>
    <row r="236" spans="2:13" ht="27.75" customHeight="1" thickBot="1">
      <c r="B236" s="121" t="s">
        <v>50</v>
      </c>
      <c r="C236" s="122"/>
      <c r="D236" s="122"/>
      <c r="E236" s="122"/>
      <c r="F236" s="122"/>
      <c r="G236" s="122"/>
      <c r="H236" s="122"/>
      <c r="I236" s="123"/>
      <c r="J236" s="90"/>
      <c r="K236" s="91"/>
      <c r="L236" s="91"/>
      <c r="M236" s="92"/>
    </row>
    <row r="237" spans="2:13" ht="12.75">
      <c r="B237" s="14"/>
      <c r="C237" s="15"/>
      <c r="D237" s="10" t="s">
        <v>10</v>
      </c>
      <c r="E237" s="10" t="s">
        <v>17</v>
      </c>
      <c r="F237" s="10" t="s">
        <v>24</v>
      </c>
      <c r="G237" s="10" t="s">
        <v>0</v>
      </c>
      <c r="H237" s="11" t="s">
        <v>1</v>
      </c>
      <c r="I237" s="12" t="s">
        <v>12</v>
      </c>
      <c r="J237" s="9" t="s">
        <v>23</v>
      </c>
      <c r="K237" s="10" t="s">
        <v>11</v>
      </c>
      <c r="L237" s="11" t="s">
        <v>19</v>
      </c>
      <c r="M237" s="12" t="s">
        <v>20</v>
      </c>
    </row>
    <row r="238" spans="2:16" ht="84" customHeight="1">
      <c r="B238" s="3" t="s">
        <v>13</v>
      </c>
      <c r="C238" s="3" t="s">
        <v>2</v>
      </c>
      <c r="D238" s="16" t="s">
        <v>26</v>
      </c>
      <c r="E238" s="3" t="s">
        <v>28</v>
      </c>
      <c r="F238" s="3" t="s">
        <v>6</v>
      </c>
      <c r="G238" s="3" t="s">
        <v>5</v>
      </c>
      <c r="H238" s="3" t="s">
        <v>4</v>
      </c>
      <c r="I238" s="3" t="s">
        <v>8</v>
      </c>
      <c r="J238" s="3" t="s">
        <v>22</v>
      </c>
      <c r="K238" s="3" t="s">
        <v>3</v>
      </c>
      <c r="L238" s="17" t="s">
        <v>7</v>
      </c>
      <c r="M238" s="3" t="s">
        <v>9</v>
      </c>
      <c r="N238" s="1"/>
      <c r="O238" s="1"/>
      <c r="P238" s="1"/>
    </row>
    <row r="239" spans="2:16" ht="76.5" customHeight="1">
      <c r="B239" s="3" t="s">
        <v>21</v>
      </c>
      <c r="C239" s="24" t="s">
        <v>174</v>
      </c>
      <c r="D239" s="3"/>
      <c r="E239" s="3"/>
      <c r="F239" s="25" t="s">
        <v>61</v>
      </c>
      <c r="G239" s="125">
        <v>1260</v>
      </c>
      <c r="H239" s="4"/>
      <c r="I239" s="5">
        <f>ROUND(G239*H239,2)</f>
        <v>0</v>
      </c>
      <c r="J239" s="6"/>
      <c r="K239" s="5">
        <f>ROUND(I239*J239,2)</f>
        <v>0</v>
      </c>
      <c r="L239" s="5">
        <f>ROUND(M239/G239,2)</f>
        <v>0</v>
      </c>
      <c r="M239" s="5">
        <f>ROUND(SUM(I239,K239),2)</f>
        <v>0</v>
      </c>
      <c r="N239" s="1"/>
      <c r="O239" s="1"/>
      <c r="P239" s="1"/>
    </row>
    <row r="240" spans="2:16" ht="68.25" customHeight="1">
      <c r="B240" s="3" t="s">
        <v>29</v>
      </c>
      <c r="C240" s="24" t="s">
        <v>175</v>
      </c>
      <c r="D240" s="3"/>
      <c r="E240" s="3"/>
      <c r="F240" s="30" t="s">
        <v>61</v>
      </c>
      <c r="G240" s="125">
        <v>780</v>
      </c>
      <c r="H240" s="4"/>
      <c r="I240" s="5">
        <f>ROUND(G240*H240,2)</f>
        <v>0</v>
      </c>
      <c r="J240" s="6"/>
      <c r="K240" s="5">
        <f>ROUND(I240*J240,2)</f>
        <v>0</v>
      </c>
      <c r="L240" s="5">
        <f>ROUND(M240/G240,2)</f>
        <v>0</v>
      </c>
      <c r="M240" s="5">
        <f>ROUND(SUM(I240,K240),2)</f>
        <v>0</v>
      </c>
      <c r="N240" s="1"/>
      <c r="O240" s="1"/>
      <c r="P240" s="1"/>
    </row>
    <row r="241" spans="2:16" ht="65.25" customHeight="1">
      <c r="B241" s="3" t="s">
        <v>30</v>
      </c>
      <c r="C241" s="24" t="s">
        <v>242</v>
      </c>
      <c r="D241" s="3"/>
      <c r="E241" s="3"/>
      <c r="F241" s="25" t="s">
        <v>61</v>
      </c>
      <c r="G241" s="125">
        <v>300</v>
      </c>
      <c r="H241" s="4"/>
      <c r="I241" s="5">
        <f>ROUND(G241*H241,2)</f>
        <v>0</v>
      </c>
      <c r="J241" s="6"/>
      <c r="K241" s="5">
        <f>ROUND(I241*J241,2)</f>
        <v>0</v>
      </c>
      <c r="L241" s="5">
        <f>ROUND(M241/G241,2)</f>
        <v>0</v>
      </c>
      <c r="M241" s="5">
        <f>ROUND(SUM(I241,K241),2)</f>
        <v>0</v>
      </c>
      <c r="N241" s="1"/>
      <c r="O241" s="1"/>
      <c r="P241" s="1"/>
    </row>
    <row r="242" spans="2:16" ht="52.5" customHeight="1">
      <c r="B242" s="3" t="s">
        <v>31</v>
      </c>
      <c r="C242" s="42" t="s">
        <v>176</v>
      </c>
      <c r="D242" s="13"/>
      <c r="E242" s="3"/>
      <c r="F242" s="25" t="s">
        <v>61</v>
      </c>
      <c r="G242" s="125">
        <v>60</v>
      </c>
      <c r="H242" s="4"/>
      <c r="I242" s="5">
        <f>ROUND(G242*H242,2)</f>
        <v>0</v>
      </c>
      <c r="J242" s="6"/>
      <c r="K242" s="5">
        <f>ROUND(I242*J242,2)</f>
        <v>0</v>
      </c>
      <c r="L242" s="5">
        <f>ROUND(M242/G242,2)</f>
        <v>0</v>
      </c>
      <c r="M242" s="5">
        <f>ROUND(SUM(I242,K242),2)</f>
        <v>0</v>
      </c>
      <c r="N242" s="1"/>
      <c r="O242" s="1"/>
      <c r="P242" s="1"/>
    </row>
    <row r="243" spans="2:17" ht="19.5" customHeight="1">
      <c r="B243" s="120"/>
      <c r="C243" s="120"/>
      <c r="D243" s="120"/>
      <c r="E243" s="120"/>
      <c r="F243" s="120"/>
      <c r="G243" s="120"/>
      <c r="H243" s="18" t="s">
        <v>14</v>
      </c>
      <c r="I243" s="18">
        <f>SUM(I239:I242)</f>
        <v>0</v>
      </c>
      <c r="J243" s="19"/>
      <c r="K243" s="5"/>
      <c r="L243" s="5"/>
      <c r="M243" s="5"/>
      <c r="N243" s="1"/>
      <c r="O243" s="1"/>
      <c r="P243" s="1"/>
      <c r="Q243" s="2"/>
    </row>
    <row r="244" spans="2:17" ht="19.5" customHeight="1">
      <c r="B244" s="120"/>
      <c r="C244" s="120"/>
      <c r="D244" s="120"/>
      <c r="E244" s="120"/>
      <c r="F244" s="120"/>
      <c r="G244" s="120"/>
      <c r="H244" s="20"/>
      <c r="I244" s="21"/>
      <c r="J244" s="22" t="s">
        <v>15</v>
      </c>
      <c r="K244" s="22">
        <f>SUM(K239:K243)</f>
        <v>0</v>
      </c>
      <c r="L244" s="5"/>
      <c r="M244" s="5"/>
      <c r="N244" s="1"/>
      <c r="O244" s="1"/>
      <c r="P244" s="1"/>
      <c r="Q244" s="2"/>
    </row>
    <row r="245" spans="2:16" ht="24" customHeight="1">
      <c r="B245" s="120"/>
      <c r="C245" s="120"/>
      <c r="D245" s="120"/>
      <c r="E245" s="120"/>
      <c r="F245" s="120"/>
      <c r="G245" s="120"/>
      <c r="H245" s="20"/>
      <c r="I245" s="5"/>
      <c r="J245" s="5"/>
      <c r="K245" s="5"/>
      <c r="L245" s="23" t="s">
        <v>16</v>
      </c>
      <c r="M245" s="23">
        <f>SUM(M239:M244)</f>
        <v>0</v>
      </c>
      <c r="N245" s="1"/>
      <c r="O245" s="1"/>
      <c r="P245" s="1"/>
    </row>
    <row r="246" spans="2:16" ht="21.75" customHeight="1">
      <c r="B246" s="105" t="s">
        <v>25</v>
      </c>
      <c r="C246" s="106"/>
      <c r="D246" s="106"/>
      <c r="E246" s="106"/>
      <c r="F246" s="106"/>
      <c r="G246" s="106"/>
      <c r="H246" s="107"/>
      <c r="I246" s="111" t="s">
        <v>18</v>
      </c>
      <c r="J246" s="112"/>
      <c r="K246" s="112"/>
      <c r="L246" s="112"/>
      <c r="M246" s="113"/>
      <c r="N246" s="1"/>
      <c r="O246" s="1"/>
      <c r="P246" s="1"/>
    </row>
    <row r="247" spans="2:16" ht="26.25" customHeight="1">
      <c r="B247" s="105"/>
      <c r="C247" s="106"/>
      <c r="D247" s="106"/>
      <c r="E247" s="106"/>
      <c r="F247" s="106"/>
      <c r="G247" s="106"/>
      <c r="H247" s="107"/>
      <c r="I247" s="111"/>
      <c r="J247" s="112"/>
      <c r="K247" s="112"/>
      <c r="L247" s="112"/>
      <c r="M247" s="113"/>
      <c r="N247" s="1"/>
      <c r="O247" s="1"/>
      <c r="P247" s="1"/>
    </row>
    <row r="248" spans="2:16" ht="59.25" customHeight="1">
      <c r="B248" s="117" t="s">
        <v>27</v>
      </c>
      <c r="C248" s="118"/>
      <c r="D248" s="118"/>
      <c r="E248" s="118"/>
      <c r="F248" s="118"/>
      <c r="G248" s="118"/>
      <c r="H248" s="119"/>
      <c r="I248" s="114"/>
      <c r="J248" s="115"/>
      <c r="K248" s="115"/>
      <c r="L248" s="115"/>
      <c r="M248" s="116"/>
      <c r="N248" s="1"/>
      <c r="O248" s="1"/>
      <c r="P248" s="1"/>
    </row>
    <row r="250" spans="2:13" ht="15.75" customHeight="1">
      <c r="B250" s="81" t="s">
        <v>232</v>
      </c>
      <c r="C250" s="82"/>
      <c r="D250" s="82"/>
      <c r="E250" s="82"/>
      <c r="F250" s="82"/>
      <c r="G250" s="82"/>
      <c r="H250" s="82"/>
      <c r="I250" s="83"/>
      <c r="J250" s="81" t="s">
        <v>35</v>
      </c>
      <c r="K250" s="82"/>
      <c r="L250" s="82"/>
      <c r="M250" s="83"/>
    </row>
    <row r="251" spans="2:13" ht="15.75" customHeight="1">
      <c r="B251" s="84"/>
      <c r="C251" s="85"/>
      <c r="D251" s="85"/>
      <c r="E251" s="85"/>
      <c r="F251" s="85"/>
      <c r="G251" s="85"/>
      <c r="H251" s="85"/>
      <c r="I251" s="86"/>
      <c r="J251" s="87"/>
      <c r="K251" s="88"/>
      <c r="L251" s="88"/>
      <c r="M251" s="89"/>
    </row>
    <row r="252" spans="2:13" ht="27.75" customHeight="1" thickBot="1">
      <c r="B252" s="121" t="s">
        <v>51</v>
      </c>
      <c r="C252" s="122"/>
      <c r="D252" s="122"/>
      <c r="E252" s="122"/>
      <c r="F252" s="122"/>
      <c r="G252" s="122"/>
      <c r="H252" s="122"/>
      <c r="I252" s="123"/>
      <c r="J252" s="90"/>
      <c r="K252" s="91"/>
      <c r="L252" s="91"/>
      <c r="M252" s="92"/>
    </row>
    <row r="253" spans="2:13" ht="12.75">
      <c r="B253" s="14"/>
      <c r="C253" s="15"/>
      <c r="D253" s="10" t="s">
        <v>10</v>
      </c>
      <c r="E253" s="10" t="s">
        <v>17</v>
      </c>
      <c r="F253" s="10" t="s">
        <v>24</v>
      </c>
      <c r="G253" s="10" t="s">
        <v>0</v>
      </c>
      <c r="H253" s="11" t="s">
        <v>1</v>
      </c>
      <c r="I253" s="12" t="s">
        <v>12</v>
      </c>
      <c r="J253" s="9" t="s">
        <v>23</v>
      </c>
      <c r="K253" s="10" t="s">
        <v>11</v>
      </c>
      <c r="L253" s="11" t="s">
        <v>19</v>
      </c>
      <c r="M253" s="12" t="s">
        <v>20</v>
      </c>
    </row>
    <row r="254" spans="2:16" ht="84" customHeight="1">
      <c r="B254" s="3" t="s">
        <v>13</v>
      </c>
      <c r="C254" s="3" t="s">
        <v>2</v>
      </c>
      <c r="D254" s="16" t="s">
        <v>26</v>
      </c>
      <c r="E254" s="3" t="s">
        <v>28</v>
      </c>
      <c r="F254" s="3" t="s">
        <v>6</v>
      </c>
      <c r="G254" s="3" t="s">
        <v>5</v>
      </c>
      <c r="H254" s="3" t="s">
        <v>4</v>
      </c>
      <c r="I254" s="3" t="s">
        <v>8</v>
      </c>
      <c r="J254" s="3" t="s">
        <v>22</v>
      </c>
      <c r="K254" s="3" t="s">
        <v>3</v>
      </c>
      <c r="L254" s="17" t="s">
        <v>7</v>
      </c>
      <c r="M254" s="3" t="s">
        <v>9</v>
      </c>
      <c r="N254" s="1"/>
      <c r="O254" s="1"/>
      <c r="P254" s="1"/>
    </row>
    <row r="255" spans="2:16" ht="132" customHeight="1">
      <c r="B255" s="3" t="s">
        <v>21</v>
      </c>
      <c r="C255" s="24" t="s">
        <v>177</v>
      </c>
      <c r="D255" s="3"/>
      <c r="E255" s="3"/>
      <c r="F255" s="25" t="s">
        <v>60</v>
      </c>
      <c r="G255" s="73">
        <v>1500</v>
      </c>
      <c r="H255" s="4"/>
      <c r="I255" s="5">
        <f>ROUND(G255*H255,2)</f>
        <v>0</v>
      </c>
      <c r="J255" s="6"/>
      <c r="K255" s="5">
        <f>ROUND(I255*J255,2)</f>
        <v>0</v>
      </c>
      <c r="L255" s="5">
        <f>ROUND(M255/G255,2)</f>
        <v>0</v>
      </c>
      <c r="M255" s="5">
        <f>ROUND(SUM(I255,K255),2)</f>
        <v>0</v>
      </c>
      <c r="N255" s="1"/>
      <c r="O255" s="1"/>
      <c r="P255" s="1"/>
    </row>
    <row r="256" spans="2:16" ht="127.5" customHeight="1">
      <c r="B256" s="3" t="s">
        <v>29</v>
      </c>
      <c r="C256" s="24" t="s">
        <v>178</v>
      </c>
      <c r="D256" s="3"/>
      <c r="E256" s="3"/>
      <c r="F256" s="25" t="s">
        <v>60</v>
      </c>
      <c r="G256" s="73">
        <v>21000</v>
      </c>
      <c r="H256" s="4"/>
      <c r="I256" s="5">
        <f>ROUND(G256*H256,2)</f>
        <v>0</v>
      </c>
      <c r="J256" s="6"/>
      <c r="K256" s="5">
        <f>ROUND(I256*J256,2)</f>
        <v>0</v>
      </c>
      <c r="L256" s="5">
        <f>ROUND(M256/G256,2)</f>
        <v>0</v>
      </c>
      <c r="M256" s="5">
        <f>ROUND(SUM(I256,K256),2)</f>
        <v>0</v>
      </c>
      <c r="N256" s="1"/>
      <c r="O256" s="1"/>
      <c r="P256" s="1"/>
    </row>
    <row r="257" spans="2:16" ht="65.25" customHeight="1">
      <c r="B257" s="3" t="s">
        <v>30</v>
      </c>
      <c r="C257" s="24" t="s">
        <v>179</v>
      </c>
      <c r="D257" s="3"/>
      <c r="E257" s="3"/>
      <c r="F257" s="25" t="s">
        <v>60</v>
      </c>
      <c r="G257" s="73">
        <v>600</v>
      </c>
      <c r="H257" s="4"/>
      <c r="I257" s="5">
        <f>ROUND(G257*H257,2)</f>
        <v>0</v>
      </c>
      <c r="J257" s="6"/>
      <c r="K257" s="5">
        <f>ROUND(I257*J257,2)</f>
        <v>0</v>
      </c>
      <c r="L257" s="5">
        <f>ROUND(M257/G257,2)</f>
        <v>0</v>
      </c>
      <c r="M257" s="5">
        <f>ROUND(SUM(I257,K257),2)</f>
        <v>0</v>
      </c>
      <c r="N257" s="1"/>
      <c r="O257" s="1"/>
      <c r="P257" s="1"/>
    </row>
    <row r="258" spans="2:16" ht="52.5" customHeight="1">
      <c r="B258" s="3" t="s">
        <v>31</v>
      </c>
      <c r="C258" s="24" t="s">
        <v>180</v>
      </c>
      <c r="D258" s="13"/>
      <c r="E258" s="3"/>
      <c r="F258" s="25" t="s">
        <v>60</v>
      </c>
      <c r="G258" s="73">
        <v>1600</v>
      </c>
      <c r="H258" s="4"/>
      <c r="I258" s="5">
        <f>ROUND(G258*H258,2)</f>
        <v>0</v>
      </c>
      <c r="J258" s="6"/>
      <c r="K258" s="5">
        <f>ROUND(I258*J258,2)</f>
        <v>0</v>
      </c>
      <c r="L258" s="5">
        <f>ROUND(M258/G258,2)</f>
        <v>0</v>
      </c>
      <c r="M258" s="5">
        <f>ROUND(SUM(I258,K258),2)</f>
        <v>0</v>
      </c>
      <c r="N258" s="1"/>
      <c r="O258" s="1"/>
      <c r="P258" s="1"/>
    </row>
    <row r="259" spans="2:16" ht="52.5" customHeight="1">
      <c r="B259" s="3" t="s">
        <v>32</v>
      </c>
      <c r="C259" s="24" t="s">
        <v>181</v>
      </c>
      <c r="D259" s="13"/>
      <c r="E259" s="3"/>
      <c r="F259" s="25" t="s">
        <v>61</v>
      </c>
      <c r="G259" s="73">
        <v>430</v>
      </c>
      <c r="H259" s="4"/>
      <c r="I259" s="5">
        <f>ROUND(G259*H259,2)</f>
        <v>0</v>
      </c>
      <c r="J259" s="6"/>
      <c r="K259" s="5">
        <f>ROUND(I259*J259,2)</f>
        <v>0</v>
      </c>
      <c r="L259" s="5">
        <f>ROUND(M259/G259,2)</f>
        <v>0</v>
      </c>
      <c r="M259" s="5">
        <f>ROUND(SUM(I259,K259),2)</f>
        <v>0</v>
      </c>
      <c r="N259" s="1"/>
      <c r="O259" s="1"/>
      <c r="P259" s="1"/>
    </row>
    <row r="260" spans="2:17" ht="19.5" customHeight="1">
      <c r="B260" s="120"/>
      <c r="C260" s="120"/>
      <c r="D260" s="120"/>
      <c r="E260" s="120"/>
      <c r="F260" s="120"/>
      <c r="G260" s="120"/>
      <c r="H260" s="18" t="s">
        <v>14</v>
      </c>
      <c r="I260" s="18">
        <f>SUM(I255:I259)</f>
        <v>0</v>
      </c>
      <c r="J260" s="19"/>
      <c r="K260" s="5"/>
      <c r="L260" s="5"/>
      <c r="M260" s="5"/>
      <c r="N260" s="1"/>
      <c r="O260" s="1"/>
      <c r="P260" s="1"/>
      <c r="Q260" s="2"/>
    </row>
    <row r="261" spans="2:17" ht="19.5" customHeight="1">
      <c r="B261" s="120"/>
      <c r="C261" s="120"/>
      <c r="D261" s="120"/>
      <c r="E261" s="120"/>
      <c r="F261" s="120"/>
      <c r="G261" s="120"/>
      <c r="H261" s="20"/>
      <c r="I261" s="21"/>
      <c r="J261" s="22" t="s">
        <v>15</v>
      </c>
      <c r="K261" s="22">
        <f>SUM(K255:K260)</f>
        <v>0</v>
      </c>
      <c r="L261" s="5"/>
      <c r="M261" s="5"/>
      <c r="N261" s="1"/>
      <c r="O261" s="1"/>
      <c r="P261" s="1"/>
      <c r="Q261" s="2"/>
    </row>
    <row r="262" spans="2:16" ht="24" customHeight="1">
      <c r="B262" s="120"/>
      <c r="C262" s="120"/>
      <c r="D262" s="120"/>
      <c r="E262" s="120"/>
      <c r="F262" s="120"/>
      <c r="G262" s="120"/>
      <c r="H262" s="20"/>
      <c r="I262" s="5"/>
      <c r="J262" s="5"/>
      <c r="K262" s="5"/>
      <c r="L262" s="23" t="s">
        <v>16</v>
      </c>
      <c r="M262" s="23">
        <f>SUM(M255:M261)</f>
        <v>0</v>
      </c>
      <c r="N262" s="1"/>
      <c r="O262" s="1"/>
      <c r="P262" s="1"/>
    </row>
    <row r="263" spans="2:16" ht="21.75" customHeight="1">
      <c r="B263" s="105" t="s">
        <v>25</v>
      </c>
      <c r="C263" s="106"/>
      <c r="D263" s="106"/>
      <c r="E263" s="106"/>
      <c r="F263" s="106"/>
      <c r="G263" s="106"/>
      <c r="H263" s="107"/>
      <c r="I263" s="111" t="s">
        <v>18</v>
      </c>
      <c r="J263" s="112"/>
      <c r="K263" s="112"/>
      <c r="L263" s="112"/>
      <c r="M263" s="113"/>
      <c r="N263" s="1"/>
      <c r="O263" s="1"/>
      <c r="P263" s="1"/>
    </row>
    <row r="264" spans="2:16" ht="26.25" customHeight="1">
      <c r="B264" s="105"/>
      <c r="C264" s="106"/>
      <c r="D264" s="106"/>
      <c r="E264" s="106"/>
      <c r="F264" s="106"/>
      <c r="G264" s="106"/>
      <c r="H264" s="107"/>
      <c r="I264" s="111"/>
      <c r="J264" s="112"/>
      <c r="K264" s="112"/>
      <c r="L264" s="112"/>
      <c r="M264" s="113"/>
      <c r="N264" s="1"/>
      <c r="O264" s="1"/>
      <c r="P264" s="1"/>
    </row>
    <row r="265" spans="2:16" ht="59.25" customHeight="1">
      <c r="B265" s="117" t="s">
        <v>27</v>
      </c>
      <c r="C265" s="118"/>
      <c r="D265" s="118"/>
      <c r="E265" s="118"/>
      <c r="F265" s="118"/>
      <c r="G265" s="118"/>
      <c r="H265" s="119"/>
      <c r="I265" s="114"/>
      <c r="J265" s="115"/>
      <c r="K265" s="115"/>
      <c r="L265" s="115"/>
      <c r="M265" s="116"/>
      <c r="N265" s="1"/>
      <c r="O265" s="1"/>
      <c r="P265" s="1"/>
    </row>
    <row r="267" spans="2:13" ht="15.75" customHeight="1">
      <c r="B267" s="81" t="s">
        <v>232</v>
      </c>
      <c r="C267" s="82"/>
      <c r="D267" s="82"/>
      <c r="E267" s="82"/>
      <c r="F267" s="82"/>
      <c r="G267" s="82"/>
      <c r="H267" s="82"/>
      <c r="I267" s="83"/>
      <c r="J267" s="81" t="s">
        <v>35</v>
      </c>
      <c r="K267" s="82"/>
      <c r="L267" s="82"/>
      <c r="M267" s="83"/>
    </row>
    <row r="268" spans="2:13" ht="15.75" customHeight="1">
      <c r="B268" s="84"/>
      <c r="C268" s="85"/>
      <c r="D268" s="85"/>
      <c r="E268" s="85"/>
      <c r="F268" s="85"/>
      <c r="G268" s="85"/>
      <c r="H268" s="85"/>
      <c r="I268" s="86"/>
      <c r="J268" s="87"/>
      <c r="K268" s="88"/>
      <c r="L268" s="88"/>
      <c r="M268" s="89"/>
    </row>
    <row r="269" spans="2:13" ht="27.75" customHeight="1" thickBot="1">
      <c r="B269" s="121" t="s">
        <v>52</v>
      </c>
      <c r="C269" s="122"/>
      <c r="D269" s="122"/>
      <c r="E269" s="122"/>
      <c r="F269" s="122"/>
      <c r="G269" s="122"/>
      <c r="H269" s="122"/>
      <c r="I269" s="123"/>
      <c r="J269" s="90"/>
      <c r="K269" s="91"/>
      <c r="L269" s="91"/>
      <c r="M269" s="92"/>
    </row>
    <row r="270" spans="2:13" ht="12.75">
      <c r="B270" s="14"/>
      <c r="C270" s="15"/>
      <c r="D270" s="10" t="s">
        <v>10</v>
      </c>
      <c r="E270" s="10" t="s">
        <v>17</v>
      </c>
      <c r="F270" s="10" t="s">
        <v>24</v>
      </c>
      <c r="G270" s="10" t="s">
        <v>0</v>
      </c>
      <c r="H270" s="11" t="s">
        <v>1</v>
      </c>
      <c r="I270" s="12" t="s">
        <v>12</v>
      </c>
      <c r="J270" s="9" t="s">
        <v>23</v>
      </c>
      <c r="K270" s="10" t="s">
        <v>11</v>
      </c>
      <c r="L270" s="11" t="s">
        <v>19</v>
      </c>
      <c r="M270" s="12" t="s">
        <v>20</v>
      </c>
    </row>
    <row r="271" spans="2:16" ht="84" customHeight="1">
      <c r="B271" s="3" t="s">
        <v>13</v>
      </c>
      <c r="C271" s="3" t="s">
        <v>2</v>
      </c>
      <c r="D271" s="16" t="s">
        <v>26</v>
      </c>
      <c r="E271" s="3" t="s">
        <v>28</v>
      </c>
      <c r="F271" s="3" t="s">
        <v>6</v>
      </c>
      <c r="G271" s="3" t="s">
        <v>5</v>
      </c>
      <c r="H271" s="3" t="s">
        <v>4</v>
      </c>
      <c r="I271" s="3" t="s">
        <v>8</v>
      </c>
      <c r="J271" s="3" t="s">
        <v>22</v>
      </c>
      <c r="K271" s="3" t="s">
        <v>3</v>
      </c>
      <c r="L271" s="17" t="s">
        <v>7</v>
      </c>
      <c r="M271" s="3" t="s">
        <v>9</v>
      </c>
      <c r="N271" s="1"/>
      <c r="O271" s="1"/>
      <c r="P271" s="1"/>
    </row>
    <row r="272" spans="2:16" ht="287.25" customHeight="1">
      <c r="B272" s="3" t="s">
        <v>21</v>
      </c>
      <c r="C272" s="36" t="s">
        <v>182</v>
      </c>
      <c r="D272" s="3"/>
      <c r="E272" s="3"/>
      <c r="F272" s="39" t="s">
        <v>61</v>
      </c>
      <c r="G272" s="67">
        <v>500</v>
      </c>
      <c r="H272" s="4"/>
      <c r="I272" s="5">
        <f>ROUND(G272*H272,2)</f>
        <v>0</v>
      </c>
      <c r="J272" s="6"/>
      <c r="K272" s="5">
        <f>ROUND(I272*J272,2)</f>
        <v>0</v>
      </c>
      <c r="L272" s="5">
        <f>ROUND(M272/G272,2)</f>
        <v>0</v>
      </c>
      <c r="M272" s="5">
        <f>ROUND(SUM(I272,K272),2)</f>
        <v>0</v>
      </c>
      <c r="N272" s="1"/>
      <c r="O272" s="1"/>
      <c r="P272" s="1"/>
    </row>
    <row r="273" spans="2:16" ht="294" customHeight="1">
      <c r="B273" s="3" t="s">
        <v>29</v>
      </c>
      <c r="C273" s="24" t="s">
        <v>183</v>
      </c>
      <c r="D273" s="3"/>
      <c r="E273" s="3"/>
      <c r="F273" s="39" t="s">
        <v>61</v>
      </c>
      <c r="G273" s="67">
        <v>600</v>
      </c>
      <c r="H273" s="4"/>
      <c r="I273" s="5">
        <f>ROUND(G273*H273,2)</f>
        <v>0</v>
      </c>
      <c r="J273" s="6"/>
      <c r="K273" s="5">
        <f>ROUND(I273*J273,2)</f>
        <v>0</v>
      </c>
      <c r="L273" s="5">
        <f>ROUND(M273/G273,2)</f>
        <v>0</v>
      </c>
      <c r="M273" s="5">
        <f>ROUND(SUM(I273,K273),2)</f>
        <v>0</v>
      </c>
      <c r="N273" s="1"/>
      <c r="O273" s="1"/>
      <c r="P273" s="1"/>
    </row>
    <row r="274" spans="2:16" ht="307.5" customHeight="1">
      <c r="B274" s="3" t="s">
        <v>30</v>
      </c>
      <c r="C274" s="24" t="s">
        <v>184</v>
      </c>
      <c r="D274" s="3"/>
      <c r="E274" s="3"/>
      <c r="F274" s="40" t="s">
        <v>61</v>
      </c>
      <c r="G274" s="67">
        <v>600</v>
      </c>
      <c r="H274" s="4"/>
      <c r="I274" s="5">
        <f>ROUND(G274*H274,2)</f>
        <v>0</v>
      </c>
      <c r="J274" s="6"/>
      <c r="K274" s="5">
        <f>ROUND(I274*J274,2)</f>
        <v>0</v>
      </c>
      <c r="L274" s="5">
        <f>ROUND(M274/G274,2)</f>
        <v>0</v>
      </c>
      <c r="M274" s="5">
        <f>ROUND(SUM(I274,K274),2)</f>
        <v>0</v>
      </c>
      <c r="N274" s="1"/>
      <c r="O274" s="1"/>
      <c r="P274" s="1"/>
    </row>
    <row r="275" spans="2:16" ht="301.5" customHeight="1">
      <c r="B275" s="3" t="s">
        <v>31</v>
      </c>
      <c r="C275" s="126" t="s">
        <v>246</v>
      </c>
      <c r="D275" s="13"/>
      <c r="E275" s="3"/>
      <c r="F275" s="40" t="s">
        <v>61</v>
      </c>
      <c r="G275" s="67">
        <v>420</v>
      </c>
      <c r="H275" s="4"/>
      <c r="I275" s="5">
        <f>ROUND(G275*H275,2)</f>
        <v>0</v>
      </c>
      <c r="J275" s="6"/>
      <c r="K275" s="5">
        <f>ROUND(I275*J275,2)</f>
        <v>0</v>
      </c>
      <c r="L275" s="5">
        <f>ROUND(M275/G275,2)</f>
        <v>0</v>
      </c>
      <c r="M275" s="5">
        <f>ROUND(SUM(I275,K275),2)</f>
        <v>0</v>
      </c>
      <c r="N275" s="1"/>
      <c r="O275" s="1"/>
      <c r="P275" s="1"/>
    </row>
    <row r="276" spans="2:17" ht="19.5" customHeight="1">
      <c r="B276" s="120"/>
      <c r="C276" s="120"/>
      <c r="D276" s="120"/>
      <c r="E276" s="120"/>
      <c r="F276" s="120"/>
      <c r="G276" s="120"/>
      <c r="H276" s="18" t="s">
        <v>14</v>
      </c>
      <c r="I276" s="18">
        <f>SUM(I272:I275)</f>
        <v>0</v>
      </c>
      <c r="J276" s="19"/>
      <c r="K276" s="5"/>
      <c r="L276" s="5"/>
      <c r="M276" s="5"/>
      <c r="N276" s="1"/>
      <c r="O276" s="1"/>
      <c r="P276" s="1"/>
      <c r="Q276" s="2"/>
    </row>
    <row r="277" spans="2:17" ht="19.5" customHeight="1">
      <c r="B277" s="120"/>
      <c r="C277" s="120"/>
      <c r="D277" s="120"/>
      <c r="E277" s="120"/>
      <c r="F277" s="120"/>
      <c r="G277" s="120"/>
      <c r="H277" s="20"/>
      <c r="I277" s="21"/>
      <c r="J277" s="22" t="s">
        <v>15</v>
      </c>
      <c r="K277" s="22">
        <f>SUM(K272:K276)</f>
        <v>0</v>
      </c>
      <c r="L277" s="5"/>
      <c r="M277" s="5"/>
      <c r="N277" s="1"/>
      <c r="O277" s="1"/>
      <c r="P277" s="1"/>
      <c r="Q277" s="2"/>
    </row>
    <row r="278" spans="2:16" ht="24" customHeight="1">
      <c r="B278" s="120"/>
      <c r="C278" s="120"/>
      <c r="D278" s="120"/>
      <c r="E278" s="120"/>
      <c r="F278" s="120"/>
      <c r="G278" s="120"/>
      <c r="H278" s="20"/>
      <c r="I278" s="5"/>
      <c r="J278" s="5"/>
      <c r="K278" s="5"/>
      <c r="L278" s="23" t="s">
        <v>16</v>
      </c>
      <c r="M278" s="23">
        <f>SUM(M272:M277)</f>
        <v>0</v>
      </c>
      <c r="N278" s="1"/>
      <c r="O278" s="1"/>
      <c r="P278" s="1"/>
    </row>
    <row r="279" spans="2:16" ht="21.75" customHeight="1">
      <c r="B279" s="105" t="s">
        <v>25</v>
      </c>
      <c r="C279" s="106"/>
      <c r="D279" s="106"/>
      <c r="E279" s="106"/>
      <c r="F279" s="106"/>
      <c r="G279" s="106"/>
      <c r="H279" s="107"/>
      <c r="I279" s="111" t="s">
        <v>18</v>
      </c>
      <c r="J279" s="112"/>
      <c r="K279" s="112"/>
      <c r="L279" s="112"/>
      <c r="M279" s="113"/>
      <c r="N279" s="1"/>
      <c r="O279" s="1"/>
      <c r="P279" s="1"/>
    </row>
    <row r="280" spans="2:16" ht="26.25" customHeight="1">
      <c r="B280" s="105"/>
      <c r="C280" s="106"/>
      <c r="D280" s="106"/>
      <c r="E280" s="106"/>
      <c r="F280" s="106"/>
      <c r="G280" s="106"/>
      <c r="H280" s="107"/>
      <c r="I280" s="111"/>
      <c r="J280" s="112"/>
      <c r="K280" s="112"/>
      <c r="L280" s="112"/>
      <c r="M280" s="113"/>
      <c r="N280" s="1"/>
      <c r="O280" s="1"/>
      <c r="P280" s="1"/>
    </row>
    <row r="281" spans="2:16" ht="59.25" customHeight="1">
      <c r="B281" s="117" t="s">
        <v>27</v>
      </c>
      <c r="C281" s="118"/>
      <c r="D281" s="118"/>
      <c r="E281" s="118"/>
      <c r="F281" s="118"/>
      <c r="G281" s="118"/>
      <c r="H281" s="119"/>
      <c r="I281" s="114"/>
      <c r="J281" s="115"/>
      <c r="K281" s="115"/>
      <c r="L281" s="115"/>
      <c r="M281" s="116"/>
      <c r="N281" s="1"/>
      <c r="O281" s="1"/>
      <c r="P281" s="1"/>
    </row>
    <row r="283" spans="2:13" ht="15.75" customHeight="1">
      <c r="B283" s="81" t="s">
        <v>232</v>
      </c>
      <c r="C283" s="82"/>
      <c r="D283" s="82"/>
      <c r="E283" s="82"/>
      <c r="F283" s="82"/>
      <c r="G283" s="82"/>
      <c r="H283" s="82"/>
      <c r="I283" s="83"/>
      <c r="J283" s="81" t="s">
        <v>35</v>
      </c>
      <c r="K283" s="82"/>
      <c r="L283" s="82"/>
      <c r="M283" s="83"/>
    </row>
    <row r="284" spans="2:13" ht="15.75" customHeight="1">
      <c r="B284" s="84"/>
      <c r="C284" s="85"/>
      <c r="D284" s="85"/>
      <c r="E284" s="85"/>
      <c r="F284" s="85"/>
      <c r="G284" s="85"/>
      <c r="H284" s="85"/>
      <c r="I284" s="86"/>
      <c r="J284" s="87"/>
      <c r="K284" s="88"/>
      <c r="L284" s="88"/>
      <c r="M284" s="89"/>
    </row>
    <row r="285" spans="2:13" ht="27.75" customHeight="1" thickBot="1">
      <c r="B285" s="93" t="s">
        <v>53</v>
      </c>
      <c r="C285" s="94"/>
      <c r="D285" s="94"/>
      <c r="E285" s="94"/>
      <c r="F285" s="94"/>
      <c r="G285" s="94"/>
      <c r="H285" s="94"/>
      <c r="I285" s="95"/>
      <c r="J285" s="90"/>
      <c r="K285" s="91"/>
      <c r="L285" s="91"/>
      <c r="M285" s="92"/>
    </row>
    <row r="286" spans="2:13" ht="12.75">
      <c r="B286" s="14"/>
      <c r="C286" s="15"/>
      <c r="D286" s="10" t="s">
        <v>10</v>
      </c>
      <c r="E286" s="10" t="s">
        <v>17</v>
      </c>
      <c r="F286" s="10" t="s">
        <v>24</v>
      </c>
      <c r="G286" s="10" t="s">
        <v>0</v>
      </c>
      <c r="H286" s="11" t="s">
        <v>1</v>
      </c>
      <c r="I286" s="12" t="s">
        <v>12</v>
      </c>
      <c r="J286" s="9" t="s">
        <v>23</v>
      </c>
      <c r="K286" s="10" t="s">
        <v>11</v>
      </c>
      <c r="L286" s="11" t="s">
        <v>19</v>
      </c>
      <c r="M286" s="12" t="s">
        <v>20</v>
      </c>
    </row>
    <row r="287" spans="2:16" ht="84" customHeight="1">
      <c r="B287" s="3" t="s">
        <v>13</v>
      </c>
      <c r="C287" s="3" t="s">
        <v>2</v>
      </c>
      <c r="D287" s="16" t="s">
        <v>26</v>
      </c>
      <c r="E287" s="3" t="s">
        <v>28</v>
      </c>
      <c r="F287" s="3" t="s">
        <v>6</v>
      </c>
      <c r="G287" s="3" t="s">
        <v>5</v>
      </c>
      <c r="H287" s="3" t="s">
        <v>4</v>
      </c>
      <c r="I287" s="3" t="s">
        <v>8</v>
      </c>
      <c r="J287" s="3" t="s">
        <v>22</v>
      </c>
      <c r="K287" s="3" t="s">
        <v>3</v>
      </c>
      <c r="L287" s="17" t="s">
        <v>7</v>
      </c>
      <c r="M287" s="3" t="s">
        <v>9</v>
      </c>
      <c r="N287" s="1"/>
      <c r="O287" s="1"/>
      <c r="P287" s="1"/>
    </row>
    <row r="288" spans="2:16" ht="93.75" customHeight="1">
      <c r="B288" s="3" t="s">
        <v>21</v>
      </c>
      <c r="C288" s="44" t="s">
        <v>185</v>
      </c>
      <c r="D288" s="3"/>
      <c r="E288" s="3"/>
      <c r="F288" s="25" t="s">
        <v>61</v>
      </c>
      <c r="G288" s="73">
        <v>780</v>
      </c>
      <c r="H288" s="4"/>
      <c r="I288" s="5">
        <f aca="true" t="shared" si="16" ref="I288:I297">ROUND(G288*H288,2)</f>
        <v>0</v>
      </c>
      <c r="J288" s="6"/>
      <c r="K288" s="5">
        <f aca="true" t="shared" si="17" ref="K288:K297">ROUND(I288*J288,2)</f>
        <v>0</v>
      </c>
      <c r="L288" s="5">
        <f aca="true" t="shared" si="18" ref="L288:L297">ROUND(M288/G288,2)</f>
        <v>0</v>
      </c>
      <c r="M288" s="5">
        <f aca="true" t="shared" si="19" ref="M288:M297">ROUND(SUM(I288,K288),2)</f>
        <v>0</v>
      </c>
      <c r="N288" s="1"/>
      <c r="O288" s="1"/>
      <c r="P288" s="1"/>
    </row>
    <row r="289" spans="2:16" ht="96" customHeight="1">
      <c r="B289" s="3" t="s">
        <v>29</v>
      </c>
      <c r="C289" s="44" t="s">
        <v>186</v>
      </c>
      <c r="D289" s="3"/>
      <c r="E289" s="3"/>
      <c r="F289" s="25" t="s">
        <v>61</v>
      </c>
      <c r="G289" s="73">
        <v>1300</v>
      </c>
      <c r="H289" s="4"/>
      <c r="I289" s="5">
        <f t="shared" si="16"/>
        <v>0</v>
      </c>
      <c r="J289" s="6"/>
      <c r="K289" s="5">
        <f t="shared" si="17"/>
        <v>0</v>
      </c>
      <c r="L289" s="5">
        <f t="shared" si="18"/>
        <v>0</v>
      </c>
      <c r="M289" s="5">
        <f t="shared" si="19"/>
        <v>0</v>
      </c>
      <c r="N289" s="1"/>
      <c r="O289" s="1"/>
      <c r="P289" s="1"/>
    </row>
    <row r="290" spans="2:16" ht="84.75" customHeight="1">
      <c r="B290" s="3" t="s">
        <v>30</v>
      </c>
      <c r="C290" s="44" t="s">
        <v>187</v>
      </c>
      <c r="D290" s="3"/>
      <c r="E290" s="3"/>
      <c r="F290" s="25" t="s">
        <v>61</v>
      </c>
      <c r="G290" s="73">
        <v>120</v>
      </c>
      <c r="H290" s="4"/>
      <c r="I290" s="5">
        <f t="shared" si="16"/>
        <v>0</v>
      </c>
      <c r="J290" s="6"/>
      <c r="K290" s="5">
        <f t="shared" si="17"/>
        <v>0</v>
      </c>
      <c r="L290" s="5">
        <f t="shared" si="18"/>
        <v>0</v>
      </c>
      <c r="M290" s="5">
        <f t="shared" si="19"/>
        <v>0</v>
      </c>
      <c r="N290" s="1"/>
      <c r="O290" s="1"/>
      <c r="P290" s="1"/>
    </row>
    <row r="291" spans="2:16" ht="88.5" customHeight="1">
      <c r="B291" s="3" t="s">
        <v>31</v>
      </c>
      <c r="C291" s="24" t="s">
        <v>188</v>
      </c>
      <c r="D291" s="3"/>
      <c r="E291" s="3"/>
      <c r="F291" s="25" t="s">
        <v>61</v>
      </c>
      <c r="G291" s="73">
        <v>120</v>
      </c>
      <c r="H291" s="4"/>
      <c r="I291" s="5">
        <f t="shared" si="16"/>
        <v>0</v>
      </c>
      <c r="J291" s="6"/>
      <c r="K291" s="5">
        <f t="shared" si="17"/>
        <v>0</v>
      </c>
      <c r="L291" s="5">
        <f t="shared" si="18"/>
        <v>0</v>
      </c>
      <c r="M291" s="5">
        <f t="shared" si="19"/>
        <v>0</v>
      </c>
      <c r="N291" s="1"/>
      <c r="O291" s="1"/>
      <c r="P291" s="1"/>
    </row>
    <row r="292" spans="2:16" ht="101.25" customHeight="1">
      <c r="B292" s="3" t="s">
        <v>32</v>
      </c>
      <c r="C292" s="24" t="s">
        <v>189</v>
      </c>
      <c r="D292" s="3"/>
      <c r="E292" s="3"/>
      <c r="F292" s="25" t="s">
        <v>61</v>
      </c>
      <c r="G292" s="73">
        <v>700</v>
      </c>
      <c r="H292" s="4"/>
      <c r="I292" s="5">
        <f t="shared" si="16"/>
        <v>0</v>
      </c>
      <c r="J292" s="6"/>
      <c r="K292" s="5">
        <f t="shared" si="17"/>
        <v>0</v>
      </c>
      <c r="L292" s="5">
        <f t="shared" si="18"/>
        <v>0</v>
      </c>
      <c r="M292" s="5">
        <f t="shared" si="19"/>
        <v>0</v>
      </c>
      <c r="N292" s="1"/>
      <c r="O292" s="1"/>
      <c r="P292" s="1"/>
    </row>
    <row r="293" spans="2:16" ht="87.75" customHeight="1">
      <c r="B293" s="3" t="s">
        <v>33</v>
      </c>
      <c r="C293" s="24" t="s">
        <v>190</v>
      </c>
      <c r="D293" s="3"/>
      <c r="E293" s="3"/>
      <c r="F293" s="25" t="s">
        <v>61</v>
      </c>
      <c r="G293" s="73">
        <v>90</v>
      </c>
      <c r="H293" s="4"/>
      <c r="I293" s="5">
        <f t="shared" si="16"/>
        <v>0</v>
      </c>
      <c r="J293" s="6"/>
      <c r="K293" s="5">
        <f t="shared" si="17"/>
        <v>0</v>
      </c>
      <c r="L293" s="5">
        <f t="shared" si="18"/>
        <v>0</v>
      </c>
      <c r="M293" s="5">
        <f t="shared" si="19"/>
        <v>0</v>
      </c>
      <c r="N293" s="1"/>
      <c r="O293" s="1"/>
      <c r="P293" s="1"/>
    </row>
    <row r="294" spans="2:16" ht="84.75" customHeight="1">
      <c r="B294" s="3" t="s">
        <v>34</v>
      </c>
      <c r="C294" s="24" t="s">
        <v>191</v>
      </c>
      <c r="D294" s="3"/>
      <c r="E294" s="3"/>
      <c r="F294" s="25" t="s">
        <v>60</v>
      </c>
      <c r="G294" s="73">
        <v>540</v>
      </c>
      <c r="H294" s="4"/>
      <c r="I294" s="5">
        <f t="shared" si="16"/>
        <v>0</v>
      </c>
      <c r="J294" s="6"/>
      <c r="K294" s="5">
        <f t="shared" si="17"/>
        <v>0</v>
      </c>
      <c r="L294" s="5">
        <f t="shared" si="18"/>
        <v>0</v>
      </c>
      <c r="M294" s="5">
        <f t="shared" si="19"/>
        <v>0</v>
      </c>
      <c r="N294" s="1"/>
      <c r="O294" s="1"/>
      <c r="P294" s="1"/>
    </row>
    <row r="295" spans="2:16" ht="98.25" customHeight="1">
      <c r="B295" s="3" t="s">
        <v>36</v>
      </c>
      <c r="C295" s="24" t="s">
        <v>192</v>
      </c>
      <c r="D295" s="3"/>
      <c r="E295" s="3"/>
      <c r="F295" s="25" t="s">
        <v>61</v>
      </c>
      <c r="G295" s="73">
        <v>850</v>
      </c>
      <c r="H295" s="4"/>
      <c r="I295" s="5">
        <f t="shared" si="16"/>
        <v>0</v>
      </c>
      <c r="J295" s="6"/>
      <c r="K295" s="5">
        <f t="shared" si="17"/>
        <v>0</v>
      </c>
      <c r="L295" s="5">
        <f t="shared" si="18"/>
        <v>0</v>
      </c>
      <c r="M295" s="5">
        <f t="shared" si="19"/>
        <v>0</v>
      </c>
      <c r="N295" s="1"/>
      <c r="O295" s="1"/>
      <c r="P295" s="1"/>
    </row>
    <row r="296" spans="2:16" ht="98.25" customHeight="1">
      <c r="B296" s="3" t="s">
        <v>37</v>
      </c>
      <c r="C296" s="24" t="s">
        <v>193</v>
      </c>
      <c r="D296" s="3"/>
      <c r="E296" s="3"/>
      <c r="F296" s="25" t="s">
        <v>61</v>
      </c>
      <c r="G296" s="73">
        <v>50</v>
      </c>
      <c r="H296" s="4"/>
      <c r="I296" s="5">
        <f t="shared" si="16"/>
        <v>0</v>
      </c>
      <c r="J296" s="6"/>
      <c r="K296" s="5">
        <f t="shared" si="17"/>
        <v>0</v>
      </c>
      <c r="L296" s="5">
        <f t="shared" si="18"/>
        <v>0</v>
      </c>
      <c r="M296" s="5">
        <f t="shared" si="19"/>
        <v>0</v>
      </c>
      <c r="N296" s="1"/>
      <c r="O296" s="1"/>
      <c r="P296" s="1"/>
    </row>
    <row r="297" spans="2:16" ht="65.25" customHeight="1">
      <c r="B297" s="3" t="s">
        <v>45</v>
      </c>
      <c r="C297" s="24" t="s">
        <v>194</v>
      </c>
      <c r="D297" s="3"/>
      <c r="E297" s="3"/>
      <c r="F297" s="25" t="s">
        <v>61</v>
      </c>
      <c r="G297" s="73">
        <v>540</v>
      </c>
      <c r="H297" s="4"/>
      <c r="I297" s="5">
        <f t="shared" si="16"/>
        <v>0</v>
      </c>
      <c r="J297" s="6"/>
      <c r="K297" s="5">
        <f t="shared" si="17"/>
        <v>0</v>
      </c>
      <c r="L297" s="5">
        <f t="shared" si="18"/>
        <v>0</v>
      </c>
      <c r="M297" s="5">
        <f t="shared" si="19"/>
        <v>0</v>
      </c>
      <c r="N297" s="1"/>
      <c r="O297" s="1"/>
      <c r="P297" s="1"/>
    </row>
    <row r="298" spans="2:17" ht="19.5" customHeight="1">
      <c r="B298" s="96"/>
      <c r="C298" s="97"/>
      <c r="D298" s="97"/>
      <c r="E298" s="97"/>
      <c r="F298" s="97"/>
      <c r="G298" s="98"/>
      <c r="H298" s="18" t="s">
        <v>14</v>
      </c>
      <c r="I298" s="18">
        <f>SUM(I288:I297)</f>
        <v>0</v>
      </c>
      <c r="J298" s="19"/>
      <c r="K298" s="5"/>
      <c r="L298" s="5"/>
      <c r="M298" s="5"/>
      <c r="N298" s="1"/>
      <c r="O298" s="1"/>
      <c r="P298" s="1"/>
      <c r="Q298" s="2"/>
    </row>
    <row r="299" spans="2:17" ht="19.5" customHeight="1">
      <c r="B299" s="96"/>
      <c r="C299" s="97"/>
      <c r="D299" s="97"/>
      <c r="E299" s="97"/>
      <c r="F299" s="97"/>
      <c r="G299" s="98"/>
      <c r="H299" s="20"/>
      <c r="I299" s="21"/>
      <c r="J299" s="22" t="s">
        <v>15</v>
      </c>
      <c r="K299" s="22">
        <f>SUM(K288:K298)</f>
        <v>0</v>
      </c>
      <c r="L299" s="5"/>
      <c r="M299" s="5"/>
      <c r="N299" s="1"/>
      <c r="O299" s="1"/>
      <c r="P299" s="1"/>
      <c r="Q299" s="2"/>
    </row>
    <row r="300" spans="2:16" ht="24" customHeight="1">
      <c r="B300" s="99"/>
      <c r="C300" s="100"/>
      <c r="D300" s="100"/>
      <c r="E300" s="100"/>
      <c r="F300" s="100"/>
      <c r="G300" s="101"/>
      <c r="H300" s="20"/>
      <c r="I300" s="5"/>
      <c r="J300" s="5"/>
      <c r="K300" s="5"/>
      <c r="L300" s="23" t="s">
        <v>16</v>
      </c>
      <c r="M300" s="23">
        <f>SUM(M288:M299)</f>
        <v>0</v>
      </c>
      <c r="N300" s="1"/>
      <c r="O300" s="1"/>
      <c r="P300" s="1"/>
    </row>
    <row r="301" spans="2:16" ht="21.75" customHeight="1">
      <c r="B301" s="102" t="s">
        <v>25</v>
      </c>
      <c r="C301" s="103"/>
      <c r="D301" s="103"/>
      <c r="E301" s="103"/>
      <c r="F301" s="103"/>
      <c r="G301" s="103"/>
      <c r="H301" s="104"/>
      <c r="I301" s="108" t="s">
        <v>18</v>
      </c>
      <c r="J301" s="109"/>
      <c r="K301" s="109"/>
      <c r="L301" s="109"/>
      <c r="M301" s="110"/>
      <c r="N301" s="1"/>
      <c r="O301" s="1"/>
      <c r="P301" s="1"/>
    </row>
    <row r="302" spans="2:16" ht="26.25" customHeight="1">
      <c r="B302" s="105"/>
      <c r="C302" s="106"/>
      <c r="D302" s="106"/>
      <c r="E302" s="106"/>
      <c r="F302" s="106"/>
      <c r="G302" s="106"/>
      <c r="H302" s="107"/>
      <c r="I302" s="111"/>
      <c r="J302" s="112"/>
      <c r="K302" s="112"/>
      <c r="L302" s="112"/>
      <c r="M302" s="113"/>
      <c r="N302" s="1"/>
      <c r="O302" s="1"/>
      <c r="P302" s="1"/>
    </row>
    <row r="303" spans="2:16" ht="59.25" customHeight="1">
      <c r="B303" s="117" t="s">
        <v>27</v>
      </c>
      <c r="C303" s="118"/>
      <c r="D303" s="118"/>
      <c r="E303" s="118"/>
      <c r="F303" s="118"/>
      <c r="G303" s="118"/>
      <c r="H303" s="119"/>
      <c r="I303" s="114"/>
      <c r="J303" s="115"/>
      <c r="K303" s="115"/>
      <c r="L303" s="115"/>
      <c r="M303" s="116"/>
      <c r="N303" s="1"/>
      <c r="O303" s="1"/>
      <c r="P303" s="1"/>
    </row>
    <row r="305" spans="2:13" ht="15.75" customHeight="1">
      <c r="B305" s="81" t="s">
        <v>232</v>
      </c>
      <c r="C305" s="82"/>
      <c r="D305" s="82"/>
      <c r="E305" s="82"/>
      <c r="F305" s="82"/>
      <c r="G305" s="82"/>
      <c r="H305" s="82"/>
      <c r="I305" s="83"/>
      <c r="J305" s="81" t="s">
        <v>35</v>
      </c>
      <c r="K305" s="82"/>
      <c r="L305" s="82"/>
      <c r="M305" s="83"/>
    </row>
    <row r="306" spans="2:13" ht="15.75" customHeight="1">
      <c r="B306" s="84"/>
      <c r="C306" s="85"/>
      <c r="D306" s="85"/>
      <c r="E306" s="85"/>
      <c r="F306" s="85"/>
      <c r="G306" s="85"/>
      <c r="H306" s="85"/>
      <c r="I306" s="86"/>
      <c r="J306" s="87"/>
      <c r="K306" s="88"/>
      <c r="L306" s="88"/>
      <c r="M306" s="89"/>
    </row>
    <row r="307" spans="2:13" ht="27.75" customHeight="1" thickBot="1">
      <c r="B307" s="121" t="s">
        <v>54</v>
      </c>
      <c r="C307" s="122"/>
      <c r="D307" s="122"/>
      <c r="E307" s="122"/>
      <c r="F307" s="122"/>
      <c r="G307" s="122"/>
      <c r="H307" s="122"/>
      <c r="I307" s="123"/>
      <c r="J307" s="90"/>
      <c r="K307" s="91"/>
      <c r="L307" s="91"/>
      <c r="M307" s="92"/>
    </row>
    <row r="308" spans="2:13" ht="12.75">
      <c r="B308" s="14"/>
      <c r="C308" s="15"/>
      <c r="D308" s="10" t="s">
        <v>10</v>
      </c>
      <c r="E308" s="10" t="s">
        <v>17</v>
      </c>
      <c r="F308" s="10" t="s">
        <v>24</v>
      </c>
      <c r="G308" s="10" t="s">
        <v>0</v>
      </c>
      <c r="H308" s="11" t="s">
        <v>1</v>
      </c>
      <c r="I308" s="12" t="s">
        <v>12</v>
      </c>
      <c r="J308" s="9" t="s">
        <v>23</v>
      </c>
      <c r="K308" s="10" t="s">
        <v>11</v>
      </c>
      <c r="L308" s="11" t="s">
        <v>19</v>
      </c>
      <c r="M308" s="12" t="s">
        <v>20</v>
      </c>
    </row>
    <row r="309" spans="2:16" ht="84" customHeight="1">
      <c r="B309" s="3" t="s">
        <v>13</v>
      </c>
      <c r="C309" s="3" t="s">
        <v>2</v>
      </c>
      <c r="D309" s="16" t="s">
        <v>26</v>
      </c>
      <c r="E309" s="3" t="s">
        <v>28</v>
      </c>
      <c r="F309" s="3" t="s">
        <v>6</v>
      </c>
      <c r="G309" s="3" t="s">
        <v>5</v>
      </c>
      <c r="H309" s="3" t="s">
        <v>4</v>
      </c>
      <c r="I309" s="3" t="s">
        <v>8</v>
      </c>
      <c r="J309" s="3" t="s">
        <v>22</v>
      </c>
      <c r="K309" s="3" t="s">
        <v>3</v>
      </c>
      <c r="L309" s="17" t="s">
        <v>7</v>
      </c>
      <c r="M309" s="3" t="s">
        <v>9</v>
      </c>
      <c r="N309" s="1"/>
      <c r="O309" s="1"/>
      <c r="P309" s="1"/>
    </row>
    <row r="310" spans="2:16" ht="76.5" customHeight="1">
      <c r="B310" s="3" t="s">
        <v>21</v>
      </c>
      <c r="C310" s="24" t="s">
        <v>197</v>
      </c>
      <c r="D310" s="3"/>
      <c r="E310" s="3"/>
      <c r="F310" s="25" t="s">
        <v>138</v>
      </c>
      <c r="G310" s="73">
        <v>1365</v>
      </c>
      <c r="H310" s="4"/>
      <c r="I310" s="5">
        <f>ROUND(G310*H310,2)</f>
        <v>0</v>
      </c>
      <c r="J310" s="6"/>
      <c r="K310" s="5">
        <f>ROUND(I310*J310,2)</f>
        <v>0</v>
      </c>
      <c r="L310" s="5">
        <f>ROUND(M310/G310,2)</f>
        <v>0</v>
      </c>
      <c r="M310" s="5">
        <f>ROUND(SUM(I310,K310),2)</f>
        <v>0</v>
      </c>
      <c r="N310" s="1"/>
      <c r="O310" s="1"/>
      <c r="P310" s="1"/>
    </row>
    <row r="311" spans="2:17" ht="19.5" customHeight="1">
      <c r="B311" s="120"/>
      <c r="C311" s="120"/>
      <c r="D311" s="120"/>
      <c r="E311" s="120"/>
      <c r="F311" s="120"/>
      <c r="G311" s="120"/>
      <c r="H311" s="18" t="s">
        <v>14</v>
      </c>
      <c r="I311" s="18">
        <f>SUM(I310:I310)</f>
        <v>0</v>
      </c>
      <c r="J311" s="19"/>
      <c r="K311" s="5"/>
      <c r="L311" s="5"/>
      <c r="M311" s="5"/>
      <c r="N311" s="1"/>
      <c r="O311" s="1"/>
      <c r="P311" s="1"/>
      <c r="Q311" s="2"/>
    </row>
    <row r="312" spans="2:17" ht="19.5" customHeight="1">
      <c r="B312" s="120"/>
      <c r="C312" s="120"/>
      <c r="D312" s="120"/>
      <c r="E312" s="120"/>
      <c r="F312" s="120"/>
      <c r="G312" s="120"/>
      <c r="H312" s="20"/>
      <c r="I312" s="21"/>
      <c r="J312" s="22" t="s">
        <v>15</v>
      </c>
      <c r="K312" s="22">
        <f>SUM(K310:K311)</f>
        <v>0</v>
      </c>
      <c r="L312" s="5"/>
      <c r="M312" s="5"/>
      <c r="N312" s="1"/>
      <c r="O312" s="1"/>
      <c r="P312" s="1"/>
      <c r="Q312" s="2"/>
    </row>
    <row r="313" spans="2:16" ht="24" customHeight="1">
      <c r="B313" s="120"/>
      <c r="C313" s="120"/>
      <c r="D313" s="120"/>
      <c r="E313" s="120"/>
      <c r="F313" s="120"/>
      <c r="G313" s="120"/>
      <c r="H313" s="20"/>
      <c r="I313" s="5"/>
      <c r="J313" s="5"/>
      <c r="K313" s="5"/>
      <c r="L313" s="23" t="s">
        <v>16</v>
      </c>
      <c r="M313" s="23">
        <f>SUM(M310:M312)</f>
        <v>0</v>
      </c>
      <c r="N313" s="1"/>
      <c r="O313" s="1"/>
      <c r="P313" s="1"/>
    </row>
    <row r="314" spans="2:16" ht="21.75" customHeight="1">
      <c r="B314" s="105" t="s">
        <v>25</v>
      </c>
      <c r="C314" s="106"/>
      <c r="D314" s="106"/>
      <c r="E314" s="106"/>
      <c r="F314" s="106"/>
      <c r="G314" s="106"/>
      <c r="H314" s="107"/>
      <c r="I314" s="111" t="s">
        <v>18</v>
      </c>
      <c r="J314" s="112"/>
      <c r="K314" s="112"/>
      <c r="L314" s="112"/>
      <c r="M314" s="113"/>
      <c r="N314" s="1"/>
      <c r="O314" s="1"/>
      <c r="P314" s="1"/>
    </row>
    <row r="315" spans="2:16" ht="26.25" customHeight="1">
      <c r="B315" s="105"/>
      <c r="C315" s="106"/>
      <c r="D315" s="106"/>
      <c r="E315" s="106"/>
      <c r="F315" s="106"/>
      <c r="G315" s="106"/>
      <c r="H315" s="107"/>
      <c r="I315" s="111"/>
      <c r="J315" s="112"/>
      <c r="K315" s="112"/>
      <c r="L315" s="112"/>
      <c r="M315" s="113"/>
      <c r="N315" s="1"/>
      <c r="O315" s="1"/>
      <c r="P315" s="1"/>
    </row>
    <row r="316" spans="2:16" ht="59.25" customHeight="1">
      <c r="B316" s="117" t="s">
        <v>27</v>
      </c>
      <c r="C316" s="118"/>
      <c r="D316" s="118"/>
      <c r="E316" s="118"/>
      <c r="F316" s="118"/>
      <c r="G316" s="118"/>
      <c r="H316" s="119"/>
      <c r="I316" s="114"/>
      <c r="J316" s="115"/>
      <c r="K316" s="115"/>
      <c r="L316" s="115"/>
      <c r="M316" s="116"/>
      <c r="N316" s="1"/>
      <c r="O316" s="1"/>
      <c r="P316" s="1"/>
    </row>
    <row r="318" spans="2:13" ht="15.75" customHeight="1">
      <c r="B318" s="81" t="s">
        <v>240</v>
      </c>
      <c r="C318" s="82"/>
      <c r="D318" s="82"/>
      <c r="E318" s="82"/>
      <c r="F318" s="82"/>
      <c r="G318" s="82"/>
      <c r="H318" s="82"/>
      <c r="I318" s="83"/>
      <c r="J318" s="81" t="s">
        <v>35</v>
      </c>
      <c r="K318" s="82"/>
      <c r="L318" s="82"/>
      <c r="M318" s="83"/>
    </row>
    <row r="319" spans="2:13" ht="15.75" customHeight="1">
      <c r="B319" s="84"/>
      <c r="C319" s="85"/>
      <c r="D319" s="85"/>
      <c r="E319" s="85"/>
      <c r="F319" s="85"/>
      <c r="G319" s="85"/>
      <c r="H319" s="85"/>
      <c r="I319" s="86"/>
      <c r="J319" s="87"/>
      <c r="K319" s="88"/>
      <c r="L319" s="88"/>
      <c r="M319" s="89"/>
    </row>
    <row r="320" spans="2:13" ht="27.75" customHeight="1" thickBot="1">
      <c r="B320" s="121" t="s">
        <v>55</v>
      </c>
      <c r="C320" s="122"/>
      <c r="D320" s="122"/>
      <c r="E320" s="122"/>
      <c r="F320" s="122"/>
      <c r="G320" s="122"/>
      <c r="H320" s="122"/>
      <c r="I320" s="123"/>
      <c r="J320" s="90"/>
      <c r="K320" s="91"/>
      <c r="L320" s="91"/>
      <c r="M320" s="92"/>
    </row>
    <row r="321" spans="2:13" ht="12.75">
      <c r="B321" s="14"/>
      <c r="C321" s="15"/>
      <c r="D321" s="10" t="s">
        <v>10</v>
      </c>
      <c r="E321" s="10" t="s">
        <v>17</v>
      </c>
      <c r="F321" s="10" t="s">
        <v>24</v>
      </c>
      <c r="G321" s="10" t="s">
        <v>0</v>
      </c>
      <c r="H321" s="11" t="s">
        <v>1</v>
      </c>
      <c r="I321" s="12" t="s">
        <v>12</v>
      </c>
      <c r="J321" s="9" t="s">
        <v>23</v>
      </c>
      <c r="K321" s="10" t="s">
        <v>11</v>
      </c>
      <c r="L321" s="11" t="s">
        <v>19</v>
      </c>
      <c r="M321" s="12" t="s">
        <v>20</v>
      </c>
    </row>
    <row r="322" spans="2:16" ht="84" customHeight="1">
      <c r="B322" s="3" t="s">
        <v>13</v>
      </c>
      <c r="C322" s="3" t="s">
        <v>2</v>
      </c>
      <c r="D322" s="16" t="s">
        <v>26</v>
      </c>
      <c r="E322" s="3" t="s">
        <v>28</v>
      </c>
      <c r="F322" s="3" t="s">
        <v>6</v>
      </c>
      <c r="G322" s="3" t="s">
        <v>5</v>
      </c>
      <c r="H322" s="3" t="s">
        <v>4</v>
      </c>
      <c r="I322" s="3" t="s">
        <v>8</v>
      </c>
      <c r="J322" s="3" t="s">
        <v>22</v>
      </c>
      <c r="K322" s="3" t="s">
        <v>3</v>
      </c>
      <c r="L322" s="17" t="s">
        <v>7</v>
      </c>
      <c r="M322" s="3" t="s">
        <v>9</v>
      </c>
      <c r="N322" s="1"/>
      <c r="O322" s="1"/>
      <c r="P322" s="1"/>
    </row>
    <row r="323" spans="2:16" ht="76.5" customHeight="1">
      <c r="B323" s="3" t="s">
        <v>21</v>
      </c>
      <c r="C323" s="24" t="s">
        <v>195</v>
      </c>
      <c r="D323" s="3"/>
      <c r="E323" s="3"/>
      <c r="F323" s="25" t="s">
        <v>61</v>
      </c>
      <c r="G323" s="73">
        <v>2000</v>
      </c>
      <c r="H323" s="4"/>
      <c r="I323" s="5">
        <f>ROUND(G323*H323,2)</f>
        <v>0</v>
      </c>
      <c r="J323" s="6"/>
      <c r="K323" s="5">
        <f>ROUND(I323*J323,2)</f>
        <v>0</v>
      </c>
      <c r="L323" s="5">
        <f>ROUND(M323/G323,2)</f>
        <v>0</v>
      </c>
      <c r="M323" s="5">
        <f>ROUND(SUM(I323,K323),2)</f>
        <v>0</v>
      </c>
      <c r="N323" s="1"/>
      <c r="O323" s="1"/>
      <c r="P323" s="1"/>
    </row>
    <row r="324" spans="2:16" ht="68.25" customHeight="1">
      <c r="B324" s="3" t="s">
        <v>29</v>
      </c>
      <c r="C324" s="24" t="s">
        <v>196</v>
      </c>
      <c r="D324" s="3"/>
      <c r="E324" s="3"/>
      <c r="F324" s="25" t="s">
        <v>61</v>
      </c>
      <c r="G324" s="73">
        <v>1500</v>
      </c>
      <c r="H324" s="4"/>
      <c r="I324" s="5">
        <f>ROUND(G324*H324,2)</f>
        <v>0</v>
      </c>
      <c r="J324" s="6"/>
      <c r="K324" s="5">
        <f>ROUND(I324*J324,2)</f>
        <v>0</v>
      </c>
      <c r="L324" s="5">
        <f>ROUND(M324/G324,2)</f>
        <v>0</v>
      </c>
      <c r="M324" s="5">
        <f>ROUND(SUM(I324,K324),2)</f>
        <v>0</v>
      </c>
      <c r="N324" s="1"/>
      <c r="O324" s="1"/>
      <c r="P324" s="1"/>
    </row>
    <row r="325" spans="2:17" ht="19.5" customHeight="1">
      <c r="B325" s="120"/>
      <c r="C325" s="120"/>
      <c r="D325" s="120"/>
      <c r="E325" s="120"/>
      <c r="F325" s="120"/>
      <c r="G325" s="120"/>
      <c r="H325" s="18" t="s">
        <v>14</v>
      </c>
      <c r="I325" s="18">
        <f>SUM(I323:I324)</f>
        <v>0</v>
      </c>
      <c r="J325" s="19"/>
      <c r="K325" s="5"/>
      <c r="L325" s="5"/>
      <c r="M325" s="5"/>
      <c r="N325" s="1"/>
      <c r="O325" s="1"/>
      <c r="P325" s="1"/>
      <c r="Q325" s="2"/>
    </row>
    <row r="326" spans="2:17" ht="19.5" customHeight="1">
      <c r="B326" s="120"/>
      <c r="C326" s="120"/>
      <c r="D326" s="120"/>
      <c r="E326" s="120"/>
      <c r="F326" s="120"/>
      <c r="G326" s="120"/>
      <c r="H326" s="20"/>
      <c r="I326" s="21"/>
      <c r="J326" s="22" t="s">
        <v>15</v>
      </c>
      <c r="K326" s="22">
        <f>SUM(K323:K325)</f>
        <v>0</v>
      </c>
      <c r="L326" s="5"/>
      <c r="M326" s="5"/>
      <c r="N326" s="1"/>
      <c r="O326" s="1"/>
      <c r="P326" s="1"/>
      <c r="Q326" s="2"/>
    </row>
    <row r="327" spans="2:16" ht="24" customHeight="1">
      <c r="B327" s="120"/>
      <c r="C327" s="120"/>
      <c r="D327" s="120"/>
      <c r="E327" s="120"/>
      <c r="F327" s="120"/>
      <c r="G327" s="120"/>
      <c r="H327" s="20"/>
      <c r="I327" s="5"/>
      <c r="J327" s="5"/>
      <c r="K327" s="5"/>
      <c r="L327" s="23" t="s">
        <v>16</v>
      </c>
      <c r="M327" s="23">
        <f>SUM(M323:M326)</f>
        <v>0</v>
      </c>
      <c r="N327" s="1"/>
      <c r="O327" s="1"/>
      <c r="P327" s="1"/>
    </row>
    <row r="328" spans="2:16" ht="21.75" customHeight="1">
      <c r="B328" s="105" t="s">
        <v>25</v>
      </c>
      <c r="C328" s="106"/>
      <c r="D328" s="106"/>
      <c r="E328" s="106"/>
      <c r="F328" s="106"/>
      <c r="G328" s="106"/>
      <c r="H328" s="107"/>
      <c r="I328" s="111" t="s">
        <v>18</v>
      </c>
      <c r="J328" s="112"/>
      <c r="K328" s="112"/>
      <c r="L328" s="112"/>
      <c r="M328" s="113"/>
      <c r="N328" s="1"/>
      <c r="O328" s="1"/>
      <c r="P328" s="1"/>
    </row>
    <row r="329" spans="2:16" ht="26.25" customHeight="1">
      <c r="B329" s="105"/>
      <c r="C329" s="106"/>
      <c r="D329" s="106"/>
      <c r="E329" s="106"/>
      <c r="F329" s="106"/>
      <c r="G329" s="106"/>
      <c r="H329" s="107"/>
      <c r="I329" s="111"/>
      <c r="J329" s="112"/>
      <c r="K329" s="112"/>
      <c r="L329" s="112"/>
      <c r="M329" s="113"/>
      <c r="N329" s="1"/>
      <c r="O329" s="1"/>
      <c r="P329" s="1"/>
    </row>
    <row r="330" spans="2:16" ht="59.25" customHeight="1">
      <c r="B330" s="117" t="s">
        <v>27</v>
      </c>
      <c r="C330" s="118"/>
      <c r="D330" s="118"/>
      <c r="E330" s="118"/>
      <c r="F330" s="118"/>
      <c r="G330" s="118"/>
      <c r="H330" s="119"/>
      <c r="I330" s="114"/>
      <c r="J330" s="115"/>
      <c r="K330" s="115"/>
      <c r="L330" s="115"/>
      <c r="M330" s="116"/>
      <c r="N330" s="1"/>
      <c r="O330" s="1"/>
      <c r="P330" s="1"/>
    </row>
    <row r="332" spans="2:13" ht="15.75" customHeight="1">
      <c r="B332" s="81" t="s">
        <v>232</v>
      </c>
      <c r="C332" s="82"/>
      <c r="D332" s="82"/>
      <c r="E332" s="82"/>
      <c r="F332" s="82"/>
      <c r="G332" s="82"/>
      <c r="H332" s="82"/>
      <c r="I332" s="83"/>
      <c r="J332" s="81" t="s">
        <v>35</v>
      </c>
      <c r="K332" s="82"/>
      <c r="L332" s="82"/>
      <c r="M332" s="83"/>
    </row>
    <row r="333" spans="2:13" ht="15.75" customHeight="1">
      <c r="B333" s="84"/>
      <c r="C333" s="85"/>
      <c r="D333" s="85"/>
      <c r="E333" s="85"/>
      <c r="F333" s="85"/>
      <c r="G333" s="85"/>
      <c r="H333" s="85"/>
      <c r="I333" s="86"/>
      <c r="J333" s="87"/>
      <c r="K333" s="88"/>
      <c r="L333" s="88"/>
      <c r="M333" s="89"/>
    </row>
    <row r="334" spans="2:13" ht="27.75" customHeight="1" thickBot="1">
      <c r="B334" s="121" t="s">
        <v>56</v>
      </c>
      <c r="C334" s="122"/>
      <c r="D334" s="122"/>
      <c r="E334" s="122"/>
      <c r="F334" s="122"/>
      <c r="G334" s="122"/>
      <c r="H334" s="122"/>
      <c r="I334" s="123"/>
      <c r="J334" s="90"/>
      <c r="K334" s="91"/>
      <c r="L334" s="91"/>
      <c r="M334" s="92"/>
    </row>
    <row r="335" spans="2:13" ht="12.75">
      <c r="B335" s="14"/>
      <c r="C335" s="15"/>
      <c r="D335" s="10" t="s">
        <v>10</v>
      </c>
      <c r="E335" s="10" t="s">
        <v>17</v>
      </c>
      <c r="F335" s="10" t="s">
        <v>24</v>
      </c>
      <c r="G335" s="10" t="s">
        <v>0</v>
      </c>
      <c r="H335" s="11" t="s">
        <v>1</v>
      </c>
      <c r="I335" s="12" t="s">
        <v>12</v>
      </c>
      <c r="J335" s="9" t="s">
        <v>23</v>
      </c>
      <c r="K335" s="10" t="s">
        <v>11</v>
      </c>
      <c r="L335" s="11" t="s">
        <v>19</v>
      </c>
      <c r="M335" s="12" t="s">
        <v>20</v>
      </c>
    </row>
    <row r="336" spans="2:16" ht="84" customHeight="1">
      <c r="B336" s="3" t="s">
        <v>13</v>
      </c>
      <c r="C336" s="3" t="s">
        <v>2</v>
      </c>
      <c r="D336" s="16" t="s">
        <v>26</v>
      </c>
      <c r="E336" s="3" t="s">
        <v>28</v>
      </c>
      <c r="F336" s="3" t="s">
        <v>6</v>
      </c>
      <c r="G336" s="3" t="s">
        <v>5</v>
      </c>
      <c r="H336" s="3" t="s">
        <v>4</v>
      </c>
      <c r="I336" s="3" t="s">
        <v>8</v>
      </c>
      <c r="J336" s="3" t="s">
        <v>22</v>
      </c>
      <c r="K336" s="3" t="s">
        <v>3</v>
      </c>
      <c r="L336" s="17" t="s">
        <v>7</v>
      </c>
      <c r="M336" s="3" t="s">
        <v>9</v>
      </c>
      <c r="N336" s="1"/>
      <c r="O336" s="1"/>
      <c r="P336" s="1"/>
    </row>
    <row r="337" spans="2:16" ht="76.5" customHeight="1">
      <c r="B337" s="3" t="s">
        <v>21</v>
      </c>
      <c r="C337" s="24" t="s">
        <v>198</v>
      </c>
      <c r="D337" s="3"/>
      <c r="E337" s="3"/>
      <c r="F337" s="25" t="s">
        <v>61</v>
      </c>
      <c r="G337" s="73">
        <v>2400</v>
      </c>
      <c r="H337" s="4"/>
      <c r="I337" s="5">
        <f>ROUND(G337*H337,2)</f>
        <v>0</v>
      </c>
      <c r="J337" s="6"/>
      <c r="K337" s="5">
        <f>ROUND(I337*J337,2)</f>
        <v>0</v>
      </c>
      <c r="L337" s="5">
        <f>ROUND(M337/G337,2)</f>
        <v>0</v>
      </c>
      <c r="M337" s="5">
        <f>ROUND(SUM(I337,K337),2)</f>
        <v>0</v>
      </c>
      <c r="N337" s="1"/>
      <c r="O337" s="1"/>
      <c r="P337" s="1"/>
    </row>
    <row r="338" spans="2:17" ht="19.5" customHeight="1">
      <c r="B338" s="120"/>
      <c r="C338" s="120"/>
      <c r="D338" s="120"/>
      <c r="E338" s="120"/>
      <c r="F338" s="120"/>
      <c r="G338" s="120"/>
      <c r="H338" s="18" t="s">
        <v>14</v>
      </c>
      <c r="I338" s="18">
        <f>SUM(I337:I337)</f>
        <v>0</v>
      </c>
      <c r="J338" s="19"/>
      <c r="K338" s="5"/>
      <c r="L338" s="5"/>
      <c r="M338" s="5"/>
      <c r="N338" s="1"/>
      <c r="O338" s="1"/>
      <c r="P338" s="1"/>
      <c r="Q338" s="2"/>
    </row>
    <row r="339" spans="2:17" ht="19.5" customHeight="1">
      <c r="B339" s="120"/>
      <c r="C339" s="120"/>
      <c r="D339" s="120"/>
      <c r="E339" s="120"/>
      <c r="F339" s="120"/>
      <c r="G339" s="120"/>
      <c r="H339" s="20"/>
      <c r="I339" s="21"/>
      <c r="J339" s="22" t="s">
        <v>15</v>
      </c>
      <c r="K339" s="22">
        <f>SUM(K337:K338)</f>
        <v>0</v>
      </c>
      <c r="L339" s="5"/>
      <c r="M339" s="5"/>
      <c r="N339" s="1"/>
      <c r="O339" s="1"/>
      <c r="P339" s="1"/>
      <c r="Q339" s="2"/>
    </row>
    <row r="340" spans="2:16" ht="24" customHeight="1">
      <c r="B340" s="120"/>
      <c r="C340" s="120"/>
      <c r="D340" s="120"/>
      <c r="E340" s="120"/>
      <c r="F340" s="120"/>
      <c r="G340" s="120"/>
      <c r="H340" s="20"/>
      <c r="I340" s="5"/>
      <c r="J340" s="5"/>
      <c r="K340" s="5"/>
      <c r="L340" s="23" t="s">
        <v>16</v>
      </c>
      <c r="M340" s="23">
        <f>SUM(M337:M339)</f>
        <v>0</v>
      </c>
      <c r="N340" s="1"/>
      <c r="O340" s="1"/>
      <c r="P340" s="1"/>
    </row>
    <row r="341" spans="2:16" ht="21.75" customHeight="1">
      <c r="B341" s="105" t="s">
        <v>25</v>
      </c>
      <c r="C341" s="106"/>
      <c r="D341" s="106"/>
      <c r="E341" s="106"/>
      <c r="F341" s="106"/>
      <c r="G341" s="106"/>
      <c r="H341" s="107"/>
      <c r="I341" s="111" t="s">
        <v>18</v>
      </c>
      <c r="J341" s="112"/>
      <c r="K341" s="112"/>
      <c r="L341" s="112"/>
      <c r="M341" s="113"/>
      <c r="N341" s="1"/>
      <c r="O341" s="1"/>
      <c r="P341" s="1"/>
    </row>
    <row r="342" spans="2:16" ht="26.25" customHeight="1">
      <c r="B342" s="105"/>
      <c r="C342" s="106"/>
      <c r="D342" s="106"/>
      <c r="E342" s="106"/>
      <c r="F342" s="106"/>
      <c r="G342" s="106"/>
      <c r="H342" s="107"/>
      <c r="I342" s="111"/>
      <c r="J342" s="112"/>
      <c r="K342" s="112"/>
      <c r="L342" s="112"/>
      <c r="M342" s="113"/>
      <c r="N342" s="1"/>
      <c r="O342" s="1"/>
      <c r="P342" s="1"/>
    </row>
    <row r="343" spans="2:16" ht="59.25" customHeight="1">
      <c r="B343" s="117" t="s">
        <v>27</v>
      </c>
      <c r="C343" s="118"/>
      <c r="D343" s="118"/>
      <c r="E343" s="118"/>
      <c r="F343" s="118"/>
      <c r="G343" s="118"/>
      <c r="H343" s="119"/>
      <c r="I343" s="114"/>
      <c r="J343" s="115"/>
      <c r="K343" s="115"/>
      <c r="L343" s="115"/>
      <c r="M343" s="116"/>
      <c r="N343" s="1"/>
      <c r="O343" s="1"/>
      <c r="P343" s="1"/>
    </row>
    <row r="346" spans="2:13" ht="15.75" customHeight="1">
      <c r="B346" s="81" t="s">
        <v>232</v>
      </c>
      <c r="C346" s="82"/>
      <c r="D346" s="82"/>
      <c r="E346" s="82"/>
      <c r="F346" s="82"/>
      <c r="G346" s="82"/>
      <c r="H346" s="82"/>
      <c r="I346" s="83"/>
      <c r="J346" s="81" t="s">
        <v>35</v>
      </c>
      <c r="K346" s="82"/>
      <c r="L346" s="82"/>
      <c r="M346" s="83"/>
    </row>
    <row r="347" spans="2:13" ht="15.75" customHeight="1">
      <c r="B347" s="84"/>
      <c r="C347" s="85"/>
      <c r="D347" s="85"/>
      <c r="E347" s="85"/>
      <c r="F347" s="85"/>
      <c r="G347" s="85"/>
      <c r="H347" s="85"/>
      <c r="I347" s="86"/>
      <c r="J347" s="87"/>
      <c r="K347" s="88"/>
      <c r="L347" s="88"/>
      <c r="M347" s="89"/>
    </row>
    <row r="348" spans="2:13" ht="27.75" customHeight="1" thickBot="1">
      <c r="B348" s="93" t="s">
        <v>57</v>
      </c>
      <c r="C348" s="94"/>
      <c r="D348" s="94"/>
      <c r="E348" s="94"/>
      <c r="F348" s="94"/>
      <c r="G348" s="94"/>
      <c r="H348" s="94"/>
      <c r="I348" s="95"/>
      <c r="J348" s="90"/>
      <c r="K348" s="91"/>
      <c r="L348" s="91"/>
      <c r="M348" s="92"/>
    </row>
    <row r="349" spans="2:13" ht="12.75">
      <c r="B349" s="14"/>
      <c r="C349" s="15"/>
      <c r="D349" s="10" t="s">
        <v>10</v>
      </c>
      <c r="E349" s="10" t="s">
        <v>17</v>
      </c>
      <c r="F349" s="10" t="s">
        <v>24</v>
      </c>
      <c r="G349" s="10" t="s">
        <v>0</v>
      </c>
      <c r="H349" s="11" t="s">
        <v>1</v>
      </c>
      <c r="I349" s="12" t="s">
        <v>12</v>
      </c>
      <c r="J349" s="9" t="s">
        <v>23</v>
      </c>
      <c r="K349" s="10" t="s">
        <v>11</v>
      </c>
      <c r="L349" s="11" t="s">
        <v>19</v>
      </c>
      <c r="M349" s="12" t="s">
        <v>20</v>
      </c>
    </row>
    <row r="350" spans="2:16" ht="84" customHeight="1">
      <c r="B350" s="3" t="s">
        <v>13</v>
      </c>
      <c r="C350" s="3" t="s">
        <v>2</v>
      </c>
      <c r="D350" s="16" t="s">
        <v>26</v>
      </c>
      <c r="E350" s="3" t="s">
        <v>28</v>
      </c>
      <c r="F350" s="3" t="s">
        <v>6</v>
      </c>
      <c r="G350" s="3" t="s">
        <v>5</v>
      </c>
      <c r="H350" s="3" t="s">
        <v>4</v>
      </c>
      <c r="I350" s="3" t="s">
        <v>8</v>
      </c>
      <c r="J350" s="3" t="s">
        <v>22</v>
      </c>
      <c r="K350" s="3" t="s">
        <v>3</v>
      </c>
      <c r="L350" s="17" t="s">
        <v>7</v>
      </c>
      <c r="M350" s="3" t="s">
        <v>9</v>
      </c>
      <c r="N350" s="1"/>
      <c r="O350" s="1"/>
      <c r="P350" s="1"/>
    </row>
    <row r="351" spans="2:16" ht="68.25" customHeight="1">
      <c r="B351" s="3" t="s">
        <v>21</v>
      </c>
      <c r="C351" s="45" t="s">
        <v>199</v>
      </c>
      <c r="D351" s="3"/>
      <c r="E351" s="3"/>
      <c r="F351" s="39" t="s">
        <v>61</v>
      </c>
      <c r="G351" s="67">
        <v>50</v>
      </c>
      <c r="H351" s="4"/>
      <c r="I351" s="5">
        <f aca="true" t="shared" si="20" ref="I351:I357">ROUND(G351*H351,2)</f>
        <v>0</v>
      </c>
      <c r="J351" s="6"/>
      <c r="K351" s="5">
        <f aca="true" t="shared" si="21" ref="K351:K357">ROUND(I351*J351,2)</f>
        <v>0</v>
      </c>
      <c r="L351" s="5">
        <f aca="true" t="shared" si="22" ref="L351:L357">ROUND(M351/G351,2)</f>
        <v>0</v>
      </c>
      <c r="M351" s="5">
        <f aca="true" t="shared" si="23" ref="M351:M357">ROUND(SUM(I351,K351),2)</f>
        <v>0</v>
      </c>
      <c r="N351" s="1"/>
      <c r="O351" s="1"/>
      <c r="P351" s="1"/>
    </row>
    <row r="352" spans="2:16" ht="58.5" customHeight="1">
      <c r="B352" s="3" t="s">
        <v>29</v>
      </c>
      <c r="C352" s="46" t="s">
        <v>200</v>
      </c>
      <c r="D352" s="3"/>
      <c r="E352" s="3"/>
      <c r="F352" s="43" t="s">
        <v>61</v>
      </c>
      <c r="G352" s="125">
        <v>45</v>
      </c>
      <c r="H352" s="4"/>
      <c r="I352" s="5">
        <f t="shared" si="20"/>
        <v>0</v>
      </c>
      <c r="J352" s="6"/>
      <c r="K352" s="5">
        <f t="shared" si="21"/>
        <v>0</v>
      </c>
      <c r="L352" s="5">
        <f t="shared" si="22"/>
        <v>0</v>
      </c>
      <c r="M352" s="5">
        <f t="shared" si="23"/>
        <v>0</v>
      </c>
      <c r="N352" s="1"/>
      <c r="O352" s="1"/>
      <c r="P352" s="1"/>
    </row>
    <row r="353" spans="2:16" ht="52.5" customHeight="1">
      <c r="B353" s="3" t="s">
        <v>30</v>
      </c>
      <c r="C353" s="46" t="s">
        <v>201</v>
      </c>
      <c r="D353" s="3"/>
      <c r="E353" s="3"/>
      <c r="F353" s="25" t="s">
        <v>61</v>
      </c>
      <c r="G353" s="125">
        <v>15</v>
      </c>
      <c r="H353" s="4"/>
      <c r="I353" s="5">
        <f t="shared" si="20"/>
        <v>0</v>
      </c>
      <c r="J353" s="6"/>
      <c r="K353" s="5">
        <f t="shared" si="21"/>
        <v>0</v>
      </c>
      <c r="L353" s="5">
        <f t="shared" si="22"/>
        <v>0</v>
      </c>
      <c r="M353" s="5">
        <f t="shared" si="23"/>
        <v>0</v>
      </c>
      <c r="N353" s="1"/>
      <c r="O353" s="1"/>
      <c r="P353" s="1"/>
    </row>
    <row r="354" spans="2:16" ht="54" customHeight="1">
      <c r="B354" s="3" t="s">
        <v>31</v>
      </c>
      <c r="C354" s="46" t="s">
        <v>202</v>
      </c>
      <c r="D354" s="3"/>
      <c r="E354" s="3"/>
      <c r="F354" s="25" t="s">
        <v>61</v>
      </c>
      <c r="G354" s="125">
        <v>15</v>
      </c>
      <c r="H354" s="4"/>
      <c r="I354" s="5">
        <f t="shared" si="20"/>
        <v>0</v>
      </c>
      <c r="J354" s="6"/>
      <c r="K354" s="5">
        <f t="shared" si="21"/>
        <v>0</v>
      </c>
      <c r="L354" s="5">
        <f t="shared" si="22"/>
        <v>0</v>
      </c>
      <c r="M354" s="5">
        <f t="shared" si="23"/>
        <v>0</v>
      </c>
      <c r="N354" s="1"/>
      <c r="O354" s="1"/>
      <c r="P354" s="1"/>
    </row>
    <row r="355" spans="2:16" ht="72.75" customHeight="1">
      <c r="B355" s="3" t="s">
        <v>32</v>
      </c>
      <c r="C355" s="46" t="s">
        <v>203</v>
      </c>
      <c r="D355" s="3"/>
      <c r="E355" s="3"/>
      <c r="F355" s="25" t="s">
        <v>61</v>
      </c>
      <c r="G355" s="125">
        <v>90</v>
      </c>
      <c r="H355" s="4"/>
      <c r="I355" s="5">
        <f t="shared" si="20"/>
        <v>0</v>
      </c>
      <c r="J355" s="6"/>
      <c r="K355" s="5">
        <f t="shared" si="21"/>
        <v>0</v>
      </c>
      <c r="L355" s="5">
        <f t="shared" si="22"/>
        <v>0</v>
      </c>
      <c r="M355" s="5">
        <f t="shared" si="23"/>
        <v>0</v>
      </c>
      <c r="N355" s="1"/>
      <c r="O355" s="1"/>
      <c r="P355" s="1"/>
    </row>
    <row r="356" spans="2:16" ht="44.25" customHeight="1">
      <c r="B356" s="3" t="s">
        <v>33</v>
      </c>
      <c r="C356" s="46" t="s">
        <v>204</v>
      </c>
      <c r="D356" s="3"/>
      <c r="E356" s="3"/>
      <c r="F356" s="25" t="s">
        <v>61</v>
      </c>
      <c r="G356" s="125">
        <v>135</v>
      </c>
      <c r="H356" s="4"/>
      <c r="I356" s="5">
        <f t="shared" si="20"/>
        <v>0</v>
      </c>
      <c r="J356" s="6"/>
      <c r="K356" s="5">
        <f t="shared" si="21"/>
        <v>0</v>
      </c>
      <c r="L356" s="5">
        <f t="shared" si="22"/>
        <v>0</v>
      </c>
      <c r="M356" s="5">
        <f t="shared" si="23"/>
        <v>0</v>
      </c>
      <c r="N356" s="1"/>
      <c r="O356" s="1"/>
      <c r="P356" s="1"/>
    </row>
    <row r="357" spans="2:16" ht="54.75" customHeight="1">
      <c r="B357" s="3" t="s">
        <v>34</v>
      </c>
      <c r="C357" s="46" t="s">
        <v>205</v>
      </c>
      <c r="D357" s="3"/>
      <c r="E357" s="3"/>
      <c r="F357" s="25" t="s">
        <v>61</v>
      </c>
      <c r="G357" s="125">
        <v>60</v>
      </c>
      <c r="H357" s="4"/>
      <c r="I357" s="5">
        <f t="shared" si="20"/>
        <v>0</v>
      </c>
      <c r="J357" s="6"/>
      <c r="K357" s="5">
        <f t="shared" si="21"/>
        <v>0</v>
      </c>
      <c r="L357" s="5">
        <f t="shared" si="22"/>
        <v>0</v>
      </c>
      <c r="M357" s="5">
        <f t="shared" si="23"/>
        <v>0</v>
      </c>
      <c r="N357" s="1"/>
      <c r="O357" s="1"/>
      <c r="P357" s="1"/>
    </row>
    <row r="358" spans="2:17" ht="19.5" customHeight="1">
      <c r="B358" s="96"/>
      <c r="C358" s="97"/>
      <c r="D358" s="97"/>
      <c r="E358" s="97"/>
      <c r="F358" s="97"/>
      <c r="G358" s="98"/>
      <c r="H358" s="18" t="s">
        <v>14</v>
      </c>
      <c r="I358" s="18">
        <f>SUM(I351:I357)</f>
        <v>0</v>
      </c>
      <c r="J358" s="19"/>
      <c r="K358" s="5"/>
      <c r="L358" s="5"/>
      <c r="M358" s="5"/>
      <c r="N358" s="1"/>
      <c r="O358" s="1"/>
      <c r="P358" s="1"/>
      <c r="Q358" s="2"/>
    </row>
    <row r="359" spans="2:17" ht="19.5" customHeight="1">
      <c r="B359" s="96"/>
      <c r="C359" s="97"/>
      <c r="D359" s="97"/>
      <c r="E359" s="97"/>
      <c r="F359" s="97"/>
      <c r="G359" s="98"/>
      <c r="H359" s="20"/>
      <c r="I359" s="21"/>
      <c r="J359" s="22" t="s">
        <v>15</v>
      </c>
      <c r="K359" s="22">
        <f>SUM(K351:K358)</f>
        <v>0</v>
      </c>
      <c r="L359" s="5"/>
      <c r="M359" s="5"/>
      <c r="N359" s="1"/>
      <c r="O359" s="1"/>
      <c r="P359" s="1"/>
      <c r="Q359" s="2"/>
    </row>
    <row r="360" spans="2:16" ht="24" customHeight="1">
      <c r="B360" s="99"/>
      <c r="C360" s="100"/>
      <c r="D360" s="100"/>
      <c r="E360" s="100"/>
      <c r="F360" s="100"/>
      <c r="G360" s="101"/>
      <c r="H360" s="20"/>
      <c r="I360" s="5"/>
      <c r="J360" s="5"/>
      <c r="K360" s="5"/>
      <c r="L360" s="23" t="s">
        <v>16</v>
      </c>
      <c r="M360" s="23">
        <f>SUM(M351:M359)</f>
        <v>0</v>
      </c>
      <c r="N360" s="1"/>
      <c r="O360" s="1"/>
      <c r="P360" s="1"/>
    </row>
    <row r="361" spans="2:16" ht="21.75" customHeight="1">
      <c r="B361" s="102" t="s">
        <v>25</v>
      </c>
      <c r="C361" s="103"/>
      <c r="D361" s="103"/>
      <c r="E361" s="103"/>
      <c r="F361" s="103"/>
      <c r="G361" s="103"/>
      <c r="H361" s="104"/>
      <c r="I361" s="108" t="s">
        <v>18</v>
      </c>
      <c r="J361" s="109"/>
      <c r="K361" s="109"/>
      <c r="L361" s="109"/>
      <c r="M361" s="110"/>
      <c r="N361" s="1"/>
      <c r="O361" s="1"/>
      <c r="P361" s="1"/>
    </row>
    <row r="362" spans="2:16" ht="26.25" customHeight="1">
      <c r="B362" s="105"/>
      <c r="C362" s="106"/>
      <c r="D362" s="106"/>
      <c r="E362" s="106"/>
      <c r="F362" s="106"/>
      <c r="G362" s="106"/>
      <c r="H362" s="107"/>
      <c r="I362" s="111"/>
      <c r="J362" s="112"/>
      <c r="K362" s="112"/>
      <c r="L362" s="112"/>
      <c r="M362" s="113"/>
      <c r="N362" s="1"/>
      <c r="O362" s="1"/>
      <c r="P362" s="1"/>
    </row>
    <row r="363" spans="2:16" ht="59.25" customHeight="1">
      <c r="B363" s="117" t="s">
        <v>27</v>
      </c>
      <c r="C363" s="118"/>
      <c r="D363" s="118"/>
      <c r="E363" s="118"/>
      <c r="F363" s="118"/>
      <c r="G363" s="118"/>
      <c r="H363" s="119"/>
      <c r="I363" s="114"/>
      <c r="J363" s="115"/>
      <c r="K363" s="115"/>
      <c r="L363" s="115"/>
      <c r="M363" s="116"/>
      <c r="N363" s="1"/>
      <c r="O363" s="1"/>
      <c r="P363" s="1"/>
    </row>
    <row r="366" spans="2:13" ht="15.75" customHeight="1">
      <c r="B366" s="81" t="s">
        <v>232</v>
      </c>
      <c r="C366" s="82"/>
      <c r="D366" s="82"/>
      <c r="E366" s="82"/>
      <c r="F366" s="82"/>
      <c r="G366" s="82"/>
      <c r="H366" s="82"/>
      <c r="I366" s="83"/>
      <c r="J366" s="81" t="s">
        <v>35</v>
      </c>
      <c r="K366" s="82"/>
      <c r="L366" s="82"/>
      <c r="M366" s="83"/>
    </row>
    <row r="367" spans="2:13" ht="15.75" customHeight="1">
      <c r="B367" s="84"/>
      <c r="C367" s="85"/>
      <c r="D367" s="85"/>
      <c r="E367" s="85"/>
      <c r="F367" s="85"/>
      <c r="G367" s="85"/>
      <c r="H367" s="85"/>
      <c r="I367" s="86"/>
      <c r="J367" s="87"/>
      <c r="K367" s="88"/>
      <c r="L367" s="88"/>
      <c r="M367" s="89"/>
    </row>
    <row r="368" spans="2:13" ht="27.75" customHeight="1" thickBot="1">
      <c r="B368" s="93" t="s">
        <v>58</v>
      </c>
      <c r="C368" s="94"/>
      <c r="D368" s="94"/>
      <c r="E368" s="94"/>
      <c r="F368" s="94"/>
      <c r="G368" s="94"/>
      <c r="H368" s="94"/>
      <c r="I368" s="95"/>
      <c r="J368" s="90"/>
      <c r="K368" s="91"/>
      <c r="L368" s="91"/>
      <c r="M368" s="92"/>
    </row>
    <row r="369" spans="2:13" ht="12.75">
      <c r="B369" s="14"/>
      <c r="C369" s="15"/>
      <c r="D369" s="10" t="s">
        <v>10</v>
      </c>
      <c r="E369" s="10" t="s">
        <v>17</v>
      </c>
      <c r="F369" s="10" t="s">
        <v>24</v>
      </c>
      <c r="G369" s="10" t="s">
        <v>0</v>
      </c>
      <c r="H369" s="11" t="s">
        <v>1</v>
      </c>
      <c r="I369" s="12" t="s">
        <v>12</v>
      </c>
      <c r="J369" s="9" t="s">
        <v>23</v>
      </c>
      <c r="K369" s="10" t="s">
        <v>11</v>
      </c>
      <c r="L369" s="11" t="s">
        <v>19</v>
      </c>
      <c r="M369" s="12" t="s">
        <v>20</v>
      </c>
    </row>
    <row r="370" spans="2:16" ht="84" customHeight="1">
      <c r="B370" s="3" t="s">
        <v>13</v>
      </c>
      <c r="C370" s="3" t="s">
        <v>2</v>
      </c>
      <c r="D370" s="16" t="s">
        <v>26</v>
      </c>
      <c r="E370" s="3" t="s">
        <v>28</v>
      </c>
      <c r="F370" s="3" t="s">
        <v>6</v>
      </c>
      <c r="G370" s="3" t="s">
        <v>5</v>
      </c>
      <c r="H370" s="3" t="s">
        <v>4</v>
      </c>
      <c r="I370" s="3" t="s">
        <v>8</v>
      </c>
      <c r="J370" s="3" t="s">
        <v>22</v>
      </c>
      <c r="K370" s="3" t="s">
        <v>3</v>
      </c>
      <c r="L370" s="17" t="s">
        <v>7</v>
      </c>
      <c r="M370" s="3" t="s">
        <v>9</v>
      </c>
      <c r="N370" s="1"/>
      <c r="O370" s="1"/>
      <c r="P370" s="1"/>
    </row>
    <row r="371" spans="2:16" ht="93.75" customHeight="1">
      <c r="B371" s="3" t="s">
        <v>21</v>
      </c>
      <c r="C371" s="46" t="s">
        <v>206</v>
      </c>
      <c r="D371" s="3"/>
      <c r="E371" s="3"/>
      <c r="F371" s="25" t="s">
        <v>61</v>
      </c>
      <c r="G371" s="73">
        <v>110</v>
      </c>
      <c r="H371" s="4"/>
      <c r="I371" s="5">
        <f>ROUND(G371*H371,2)</f>
        <v>0</v>
      </c>
      <c r="J371" s="6"/>
      <c r="K371" s="5">
        <f>ROUND(I371*J371,2)</f>
        <v>0</v>
      </c>
      <c r="L371" s="5">
        <f>ROUND(M371/G371,2)</f>
        <v>0</v>
      </c>
      <c r="M371" s="5">
        <f>ROUND(SUM(I371,K371),2)</f>
        <v>0</v>
      </c>
      <c r="N371" s="1"/>
      <c r="O371" s="1"/>
      <c r="P371" s="1"/>
    </row>
    <row r="372" spans="2:16" ht="96" customHeight="1">
      <c r="B372" s="3" t="s">
        <v>29</v>
      </c>
      <c r="C372" s="46" t="s">
        <v>207</v>
      </c>
      <c r="D372" s="3"/>
      <c r="E372" s="3"/>
      <c r="F372" s="25" t="s">
        <v>61</v>
      </c>
      <c r="G372" s="73">
        <v>30</v>
      </c>
      <c r="H372" s="4"/>
      <c r="I372" s="5">
        <f>ROUND(G372*H372,2)</f>
        <v>0</v>
      </c>
      <c r="J372" s="6"/>
      <c r="K372" s="5">
        <f>ROUND(I372*J372,2)</f>
        <v>0</v>
      </c>
      <c r="L372" s="5">
        <f>ROUND(M372/G372,2)</f>
        <v>0</v>
      </c>
      <c r="M372" s="5">
        <f>ROUND(SUM(I372,K372),2)</f>
        <v>0</v>
      </c>
      <c r="N372" s="1"/>
      <c r="O372" s="1"/>
      <c r="P372" s="1"/>
    </row>
    <row r="373" spans="2:16" ht="84.75" customHeight="1">
      <c r="B373" s="3" t="s">
        <v>30</v>
      </c>
      <c r="C373" s="46" t="s">
        <v>208</v>
      </c>
      <c r="D373" s="3"/>
      <c r="E373" s="3"/>
      <c r="F373" s="25" t="s">
        <v>61</v>
      </c>
      <c r="G373" s="73">
        <v>30</v>
      </c>
      <c r="H373" s="4"/>
      <c r="I373" s="5">
        <f>ROUND(G373*H373,2)</f>
        <v>0</v>
      </c>
      <c r="J373" s="6"/>
      <c r="K373" s="5">
        <f>ROUND(I373*J373,2)</f>
        <v>0</v>
      </c>
      <c r="L373" s="5">
        <f>ROUND(M373/G373,2)</f>
        <v>0</v>
      </c>
      <c r="M373" s="5">
        <f>ROUND(SUM(I373,K373),2)</f>
        <v>0</v>
      </c>
      <c r="N373" s="1"/>
      <c r="O373" s="1"/>
      <c r="P373" s="1"/>
    </row>
    <row r="374" spans="2:17" ht="19.5" customHeight="1">
      <c r="B374" s="96"/>
      <c r="C374" s="97"/>
      <c r="D374" s="97"/>
      <c r="E374" s="97"/>
      <c r="F374" s="97"/>
      <c r="G374" s="98"/>
      <c r="H374" s="18" t="s">
        <v>14</v>
      </c>
      <c r="I374" s="18">
        <f>SUM(I371:I373)</f>
        <v>0</v>
      </c>
      <c r="J374" s="19"/>
      <c r="K374" s="5"/>
      <c r="L374" s="5"/>
      <c r="M374" s="5"/>
      <c r="N374" s="1"/>
      <c r="O374" s="1"/>
      <c r="P374" s="1"/>
      <c r="Q374" s="2"/>
    </row>
    <row r="375" spans="2:17" ht="19.5" customHeight="1">
      <c r="B375" s="96"/>
      <c r="C375" s="97"/>
      <c r="D375" s="97"/>
      <c r="E375" s="97"/>
      <c r="F375" s="97"/>
      <c r="G375" s="98"/>
      <c r="H375" s="20"/>
      <c r="I375" s="21"/>
      <c r="J375" s="22" t="s">
        <v>15</v>
      </c>
      <c r="K375" s="22">
        <f>SUM(K371:K374)</f>
        <v>0</v>
      </c>
      <c r="L375" s="5"/>
      <c r="M375" s="5"/>
      <c r="N375" s="1"/>
      <c r="O375" s="1"/>
      <c r="P375" s="1"/>
      <c r="Q375" s="2"/>
    </row>
    <row r="376" spans="2:16" ht="24" customHeight="1">
      <c r="B376" s="99"/>
      <c r="C376" s="100"/>
      <c r="D376" s="100"/>
      <c r="E376" s="100"/>
      <c r="F376" s="100"/>
      <c r="G376" s="101"/>
      <c r="H376" s="20"/>
      <c r="I376" s="5"/>
      <c r="J376" s="5"/>
      <c r="K376" s="5"/>
      <c r="L376" s="23" t="s">
        <v>16</v>
      </c>
      <c r="M376" s="23">
        <f>SUM(M371:M375)</f>
        <v>0</v>
      </c>
      <c r="N376" s="1"/>
      <c r="O376" s="1"/>
      <c r="P376" s="1"/>
    </row>
    <row r="377" spans="2:16" ht="21.75" customHeight="1">
      <c r="B377" s="102" t="s">
        <v>25</v>
      </c>
      <c r="C377" s="103"/>
      <c r="D377" s="103"/>
      <c r="E377" s="103"/>
      <c r="F377" s="103"/>
      <c r="G377" s="103"/>
      <c r="H377" s="104"/>
      <c r="I377" s="108" t="s">
        <v>18</v>
      </c>
      <c r="J377" s="109"/>
      <c r="K377" s="109"/>
      <c r="L377" s="109"/>
      <c r="M377" s="110"/>
      <c r="N377" s="1"/>
      <c r="O377" s="1"/>
      <c r="P377" s="1"/>
    </row>
    <row r="378" spans="2:16" ht="26.25" customHeight="1">
      <c r="B378" s="105"/>
      <c r="C378" s="106"/>
      <c r="D378" s="106"/>
      <c r="E378" s="106"/>
      <c r="F378" s="106"/>
      <c r="G378" s="106"/>
      <c r="H378" s="107"/>
      <c r="I378" s="111"/>
      <c r="J378" s="112"/>
      <c r="K378" s="112"/>
      <c r="L378" s="112"/>
      <c r="M378" s="113"/>
      <c r="N378" s="1"/>
      <c r="O378" s="1"/>
      <c r="P378" s="1"/>
    </row>
    <row r="379" spans="2:16" ht="59.25" customHeight="1">
      <c r="B379" s="117" t="s">
        <v>27</v>
      </c>
      <c r="C379" s="118"/>
      <c r="D379" s="118"/>
      <c r="E379" s="118"/>
      <c r="F379" s="118"/>
      <c r="G379" s="118"/>
      <c r="H379" s="119"/>
      <c r="I379" s="114"/>
      <c r="J379" s="115"/>
      <c r="K379" s="115"/>
      <c r="L379" s="115"/>
      <c r="M379" s="116"/>
      <c r="N379" s="1"/>
      <c r="O379" s="1"/>
      <c r="P379" s="1"/>
    </row>
    <row r="382" spans="2:13" ht="15.75" customHeight="1">
      <c r="B382" s="81" t="s">
        <v>232</v>
      </c>
      <c r="C382" s="82"/>
      <c r="D382" s="82"/>
      <c r="E382" s="82"/>
      <c r="F382" s="82"/>
      <c r="G382" s="82"/>
      <c r="H382" s="82"/>
      <c r="I382" s="83"/>
      <c r="J382" s="81" t="s">
        <v>35</v>
      </c>
      <c r="K382" s="82"/>
      <c r="L382" s="82"/>
      <c r="M382" s="83"/>
    </row>
    <row r="383" spans="2:13" ht="15.75" customHeight="1">
      <c r="B383" s="84"/>
      <c r="C383" s="85"/>
      <c r="D383" s="85"/>
      <c r="E383" s="85"/>
      <c r="F383" s="85"/>
      <c r="G383" s="85"/>
      <c r="H383" s="85"/>
      <c r="I383" s="86"/>
      <c r="J383" s="87"/>
      <c r="K383" s="88"/>
      <c r="L383" s="88"/>
      <c r="M383" s="89"/>
    </row>
    <row r="384" spans="2:13" ht="27.75" customHeight="1" thickBot="1">
      <c r="B384" s="93" t="s">
        <v>59</v>
      </c>
      <c r="C384" s="94"/>
      <c r="D384" s="94"/>
      <c r="E384" s="94"/>
      <c r="F384" s="94"/>
      <c r="G384" s="94"/>
      <c r="H384" s="94"/>
      <c r="I384" s="95"/>
      <c r="J384" s="90"/>
      <c r="K384" s="91"/>
      <c r="L384" s="91"/>
      <c r="M384" s="92"/>
    </row>
    <row r="385" spans="2:13" ht="12.75">
      <c r="B385" s="14"/>
      <c r="C385" s="15"/>
      <c r="D385" s="10" t="s">
        <v>10</v>
      </c>
      <c r="E385" s="10" t="s">
        <v>17</v>
      </c>
      <c r="F385" s="10" t="s">
        <v>24</v>
      </c>
      <c r="G385" s="10" t="s">
        <v>0</v>
      </c>
      <c r="H385" s="11" t="s">
        <v>1</v>
      </c>
      <c r="I385" s="12" t="s">
        <v>12</v>
      </c>
      <c r="J385" s="9" t="s">
        <v>23</v>
      </c>
      <c r="K385" s="10" t="s">
        <v>11</v>
      </c>
      <c r="L385" s="11" t="s">
        <v>19</v>
      </c>
      <c r="M385" s="12" t="s">
        <v>20</v>
      </c>
    </row>
    <row r="386" spans="2:16" ht="84" customHeight="1">
      <c r="B386" s="3" t="s">
        <v>13</v>
      </c>
      <c r="C386" s="3" t="s">
        <v>2</v>
      </c>
      <c r="D386" s="16" t="s">
        <v>26</v>
      </c>
      <c r="E386" s="3" t="s">
        <v>28</v>
      </c>
      <c r="F386" s="3" t="s">
        <v>6</v>
      </c>
      <c r="G386" s="3" t="s">
        <v>5</v>
      </c>
      <c r="H386" s="3" t="s">
        <v>4</v>
      </c>
      <c r="I386" s="3" t="s">
        <v>8</v>
      </c>
      <c r="J386" s="3" t="s">
        <v>22</v>
      </c>
      <c r="K386" s="3" t="s">
        <v>3</v>
      </c>
      <c r="L386" s="17" t="s">
        <v>7</v>
      </c>
      <c r="M386" s="3" t="s">
        <v>9</v>
      </c>
      <c r="N386" s="1"/>
      <c r="O386" s="1"/>
      <c r="P386" s="1"/>
    </row>
    <row r="387" spans="2:16" ht="67.5" customHeight="1">
      <c r="B387" s="3" t="s">
        <v>21</v>
      </c>
      <c r="C387" s="36" t="s">
        <v>209</v>
      </c>
      <c r="D387" s="3"/>
      <c r="E387" s="3"/>
      <c r="F387" s="39" t="s">
        <v>61</v>
      </c>
      <c r="G387" s="73">
        <v>500</v>
      </c>
      <c r="H387" s="4"/>
      <c r="I387" s="5">
        <f>ROUND(G387*H387,2)</f>
        <v>0</v>
      </c>
      <c r="J387" s="6"/>
      <c r="K387" s="5">
        <f>ROUND(I387*J387,2)</f>
        <v>0</v>
      </c>
      <c r="L387" s="5">
        <f>ROUND(M387/G387,2)</f>
        <v>0</v>
      </c>
      <c r="M387" s="5">
        <f>ROUND(SUM(I387,K387),2)</f>
        <v>0</v>
      </c>
      <c r="N387" s="1"/>
      <c r="O387" s="1"/>
      <c r="P387" s="1"/>
    </row>
    <row r="388" spans="2:16" ht="48" customHeight="1">
      <c r="B388" s="3" t="s">
        <v>29</v>
      </c>
      <c r="C388" s="24" t="s">
        <v>210</v>
      </c>
      <c r="D388" s="3"/>
      <c r="E388" s="3"/>
      <c r="F388" s="39" t="s">
        <v>61</v>
      </c>
      <c r="G388" s="73">
        <v>300</v>
      </c>
      <c r="H388" s="4"/>
      <c r="I388" s="5">
        <f>ROUND(G388*H388,2)</f>
        <v>0</v>
      </c>
      <c r="J388" s="6"/>
      <c r="K388" s="5">
        <f>ROUND(I388*J388,2)</f>
        <v>0</v>
      </c>
      <c r="L388" s="5">
        <f>ROUND(M388/G388,2)</f>
        <v>0</v>
      </c>
      <c r="M388" s="5">
        <f>ROUND(SUM(I388,K388),2)</f>
        <v>0</v>
      </c>
      <c r="N388" s="1"/>
      <c r="O388" s="1"/>
      <c r="P388" s="1"/>
    </row>
    <row r="389" spans="2:17" ht="19.5" customHeight="1">
      <c r="B389" s="96"/>
      <c r="C389" s="97"/>
      <c r="D389" s="97"/>
      <c r="E389" s="97"/>
      <c r="F389" s="97"/>
      <c r="G389" s="98"/>
      <c r="H389" s="18" t="s">
        <v>14</v>
      </c>
      <c r="I389" s="18">
        <f>SUM(I387:I388)</f>
        <v>0</v>
      </c>
      <c r="J389" s="19"/>
      <c r="K389" s="5"/>
      <c r="L389" s="5"/>
      <c r="M389" s="5"/>
      <c r="N389" s="1"/>
      <c r="O389" s="1"/>
      <c r="P389" s="1"/>
      <c r="Q389" s="2"/>
    </row>
    <row r="390" spans="2:17" ht="19.5" customHeight="1">
      <c r="B390" s="96"/>
      <c r="C390" s="97"/>
      <c r="D390" s="97"/>
      <c r="E390" s="97"/>
      <c r="F390" s="97"/>
      <c r="G390" s="98"/>
      <c r="H390" s="20"/>
      <c r="I390" s="21"/>
      <c r="J390" s="22" t="s">
        <v>15</v>
      </c>
      <c r="K390" s="22">
        <f>SUM(K387:K389)</f>
        <v>0</v>
      </c>
      <c r="L390" s="5"/>
      <c r="M390" s="5"/>
      <c r="N390" s="1"/>
      <c r="O390" s="1"/>
      <c r="P390" s="1"/>
      <c r="Q390" s="2"/>
    </row>
    <row r="391" spans="2:16" ht="24" customHeight="1">
      <c r="B391" s="99"/>
      <c r="C391" s="100"/>
      <c r="D391" s="100"/>
      <c r="E391" s="100"/>
      <c r="F391" s="100"/>
      <c r="G391" s="101"/>
      <c r="H391" s="20"/>
      <c r="I391" s="5"/>
      <c r="J391" s="5"/>
      <c r="K391" s="5"/>
      <c r="L391" s="23" t="s">
        <v>16</v>
      </c>
      <c r="M391" s="23">
        <f>SUM(M387:M390)</f>
        <v>0</v>
      </c>
      <c r="N391" s="1"/>
      <c r="O391" s="1"/>
      <c r="P391" s="1"/>
    </row>
    <row r="392" spans="2:16" ht="21.75" customHeight="1">
      <c r="B392" s="102" t="s">
        <v>25</v>
      </c>
      <c r="C392" s="103"/>
      <c r="D392" s="103"/>
      <c r="E392" s="103"/>
      <c r="F392" s="103"/>
      <c r="G392" s="103"/>
      <c r="H392" s="104"/>
      <c r="I392" s="108" t="s">
        <v>18</v>
      </c>
      <c r="J392" s="109"/>
      <c r="K392" s="109"/>
      <c r="L392" s="109"/>
      <c r="M392" s="110"/>
      <c r="N392" s="1"/>
      <c r="O392" s="1"/>
      <c r="P392" s="1"/>
    </row>
    <row r="393" spans="2:16" ht="26.25" customHeight="1">
      <c r="B393" s="105"/>
      <c r="C393" s="106"/>
      <c r="D393" s="106"/>
      <c r="E393" s="106"/>
      <c r="F393" s="106"/>
      <c r="G393" s="106"/>
      <c r="H393" s="107"/>
      <c r="I393" s="111"/>
      <c r="J393" s="112"/>
      <c r="K393" s="112"/>
      <c r="L393" s="112"/>
      <c r="M393" s="113"/>
      <c r="N393" s="1"/>
      <c r="O393" s="1"/>
      <c r="P393" s="1"/>
    </row>
    <row r="394" spans="2:16" ht="59.25" customHeight="1">
      <c r="B394" s="117" t="s">
        <v>27</v>
      </c>
      <c r="C394" s="118"/>
      <c r="D394" s="118"/>
      <c r="E394" s="118"/>
      <c r="F394" s="118"/>
      <c r="G394" s="118"/>
      <c r="H394" s="119"/>
      <c r="I394" s="114"/>
      <c r="J394" s="115"/>
      <c r="K394" s="115"/>
      <c r="L394" s="115"/>
      <c r="M394" s="116"/>
      <c r="N394" s="1"/>
      <c r="O394" s="1"/>
      <c r="P394" s="1"/>
    </row>
    <row r="396" spans="2:13" ht="15.75" customHeight="1">
      <c r="B396" s="81" t="s">
        <v>232</v>
      </c>
      <c r="C396" s="82"/>
      <c r="D396" s="82"/>
      <c r="E396" s="82"/>
      <c r="F396" s="82"/>
      <c r="G396" s="82"/>
      <c r="H396" s="82"/>
      <c r="I396" s="83"/>
      <c r="J396" s="81" t="s">
        <v>35</v>
      </c>
      <c r="K396" s="82"/>
      <c r="L396" s="82"/>
      <c r="M396" s="83"/>
    </row>
    <row r="397" spans="2:13" ht="15.75" customHeight="1">
      <c r="B397" s="84"/>
      <c r="C397" s="85"/>
      <c r="D397" s="85"/>
      <c r="E397" s="85"/>
      <c r="F397" s="85"/>
      <c r="G397" s="85"/>
      <c r="H397" s="85"/>
      <c r="I397" s="86"/>
      <c r="J397" s="87"/>
      <c r="K397" s="88"/>
      <c r="L397" s="88"/>
      <c r="M397" s="89"/>
    </row>
    <row r="398" spans="2:13" ht="27.75" customHeight="1" thickBot="1">
      <c r="B398" s="93" t="s">
        <v>211</v>
      </c>
      <c r="C398" s="94"/>
      <c r="D398" s="94"/>
      <c r="E398" s="94"/>
      <c r="F398" s="94"/>
      <c r="G398" s="94"/>
      <c r="H398" s="94"/>
      <c r="I398" s="95"/>
      <c r="J398" s="90"/>
      <c r="K398" s="91"/>
      <c r="L398" s="91"/>
      <c r="M398" s="92"/>
    </row>
    <row r="399" spans="2:13" ht="12.75">
      <c r="B399" s="14"/>
      <c r="C399" s="15"/>
      <c r="D399" s="10" t="s">
        <v>10</v>
      </c>
      <c r="E399" s="10" t="s">
        <v>17</v>
      </c>
      <c r="F399" s="10" t="s">
        <v>24</v>
      </c>
      <c r="G399" s="10" t="s">
        <v>0</v>
      </c>
      <c r="H399" s="11" t="s">
        <v>1</v>
      </c>
      <c r="I399" s="12" t="s">
        <v>12</v>
      </c>
      <c r="J399" s="9" t="s">
        <v>23</v>
      </c>
      <c r="K399" s="10" t="s">
        <v>11</v>
      </c>
      <c r="L399" s="11" t="s">
        <v>19</v>
      </c>
      <c r="M399" s="12" t="s">
        <v>20</v>
      </c>
    </row>
    <row r="400" spans="2:16" ht="84" customHeight="1">
      <c r="B400" s="3" t="s">
        <v>13</v>
      </c>
      <c r="C400" s="3" t="s">
        <v>2</v>
      </c>
      <c r="D400" s="16" t="s">
        <v>26</v>
      </c>
      <c r="E400" s="3" t="s">
        <v>28</v>
      </c>
      <c r="F400" s="3" t="s">
        <v>6</v>
      </c>
      <c r="G400" s="3" t="s">
        <v>5</v>
      </c>
      <c r="H400" s="3" t="s">
        <v>4</v>
      </c>
      <c r="I400" s="3" t="s">
        <v>8</v>
      </c>
      <c r="J400" s="3" t="s">
        <v>22</v>
      </c>
      <c r="K400" s="3" t="s">
        <v>3</v>
      </c>
      <c r="L400" s="17" t="s">
        <v>7</v>
      </c>
      <c r="M400" s="3" t="s">
        <v>9</v>
      </c>
      <c r="N400" s="1"/>
      <c r="O400" s="1"/>
      <c r="P400" s="1"/>
    </row>
    <row r="401" spans="2:16" ht="105.75" customHeight="1">
      <c r="B401" s="3" t="s">
        <v>21</v>
      </c>
      <c r="C401" s="75" t="s">
        <v>237</v>
      </c>
      <c r="D401" s="3"/>
      <c r="E401" s="3"/>
      <c r="F401" s="25" t="s">
        <v>212</v>
      </c>
      <c r="G401" s="73">
        <v>52000</v>
      </c>
      <c r="H401" s="4"/>
      <c r="I401" s="5">
        <f>ROUND(G401*H401,2)</f>
        <v>0</v>
      </c>
      <c r="J401" s="6"/>
      <c r="K401" s="5">
        <f>ROUND(I401*J401,2)</f>
        <v>0</v>
      </c>
      <c r="L401" s="5">
        <f>ROUND(M401/G401,2)</f>
        <v>0</v>
      </c>
      <c r="M401" s="5">
        <f>ROUND(SUM(I401,K401),2)</f>
        <v>0</v>
      </c>
      <c r="N401" s="1"/>
      <c r="O401" s="1"/>
      <c r="P401" s="1"/>
    </row>
    <row r="402" spans="2:16" ht="81.75" customHeight="1">
      <c r="B402" s="51" t="s">
        <v>29</v>
      </c>
      <c r="C402" s="75" t="s">
        <v>238</v>
      </c>
      <c r="D402" s="51"/>
      <c r="E402" s="51"/>
      <c r="F402" s="25" t="s">
        <v>212</v>
      </c>
      <c r="G402" s="73">
        <v>27000</v>
      </c>
      <c r="H402" s="52"/>
      <c r="I402" s="53">
        <f>ROUND(G402*H402,2)</f>
        <v>0</v>
      </c>
      <c r="J402" s="54"/>
      <c r="K402" s="53">
        <f>ROUND(I402*J402,2)</f>
        <v>0</v>
      </c>
      <c r="L402" s="53">
        <f>ROUND(M402/G402,2)</f>
        <v>0</v>
      </c>
      <c r="M402" s="53">
        <f>ROUND(SUM(I402,K402),2)</f>
        <v>0</v>
      </c>
      <c r="N402" s="1"/>
      <c r="O402" s="1"/>
      <c r="P402" s="1"/>
    </row>
    <row r="403" spans="2:16" ht="48" customHeight="1">
      <c r="B403" s="3" t="s">
        <v>30</v>
      </c>
      <c r="C403" s="75" t="s">
        <v>236</v>
      </c>
      <c r="D403" s="3"/>
      <c r="E403" s="3"/>
      <c r="F403" s="25" t="s">
        <v>60</v>
      </c>
      <c r="G403" s="73">
        <v>1000</v>
      </c>
      <c r="H403" s="4"/>
      <c r="I403" s="5">
        <f>ROUND(G403*H403,2)</f>
        <v>0</v>
      </c>
      <c r="J403" s="6"/>
      <c r="K403" s="5">
        <f>ROUND(I403*J403,2)</f>
        <v>0</v>
      </c>
      <c r="L403" s="53">
        <f>ROUND(M403/G403,2)</f>
        <v>0</v>
      </c>
      <c r="M403" s="5">
        <f>ROUND(SUM(I403,K403),2)</f>
        <v>0</v>
      </c>
      <c r="N403" s="1"/>
      <c r="O403" s="1"/>
      <c r="P403" s="1"/>
    </row>
    <row r="404" spans="2:17" ht="19.5" customHeight="1">
      <c r="B404" s="96"/>
      <c r="C404" s="97"/>
      <c r="D404" s="97"/>
      <c r="E404" s="97"/>
      <c r="F404" s="97"/>
      <c r="G404" s="98"/>
      <c r="H404" s="55" t="s">
        <v>14</v>
      </c>
      <c r="I404" s="55">
        <f>SUM(I401:I403)</f>
        <v>0</v>
      </c>
      <c r="J404" s="56"/>
      <c r="K404" s="57"/>
      <c r="L404" s="57"/>
      <c r="M404" s="57"/>
      <c r="N404" s="1"/>
      <c r="O404" s="1"/>
      <c r="P404" s="1"/>
      <c r="Q404" s="2"/>
    </row>
    <row r="405" spans="2:17" ht="19.5" customHeight="1">
      <c r="B405" s="96"/>
      <c r="C405" s="97"/>
      <c r="D405" s="97"/>
      <c r="E405" s="97"/>
      <c r="F405" s="97"/>
      <c r="G405" s="98"/>
      <c r="H405" s="20"/>
      <c r="I405" s="21"/>
      <c r="J405" s="22" t="s">
        <v>15</v>
      </c>
      <c r="K405" s="22">
        <f>SUM(K401:K404)</f>
        <v>0</v>
      </c>
      <c r="L405" s="5"/>
      <c r="M405" s="5"/>
      <c r="N405" s="1"/>
      <c r="O405" s="1"/>
      <c r="P405" s="1"/>
      <c r="Q405" s="2"/>
    </row>
    <row r="406" spans="2:16" ht="24" customHeight="1">
      <c r="B406" s="99"/>
      <c r="C406" s="100"/>
      <c r="D406" s="100"/>
      <c r="E406" s="100"/>
      <c r="F406" s="100"/>
      <c r="G406" s="101"/>
      <c r="H406" s="20"/>
      <c r="I406" s="5"/>
      <c r="J406" s="5"/>
      <c r="K406" s="5"/>
      <c r="L406" s="23" t="s">
        <v>16</v>
      </c>
      <c r="M406" s="23">
        <f>SUM(M401:M405)</f>
        <v>0</v>
      </c>
      <c r="N406" s="1"/>
      <c r="O406" s="1"/>
      <c r="P406" s="1"/>
    </row>
    <row r="407" spans="2:16" ht="21.75" customHeight="1">
      <c r="B407" s="102" t="s">
        <v>25</v>
      </c>
      <c r="C407" s="103"/>
      <c r="D407" s="103"/>
      <c r="E407" s="103"/>
      <c r="F407" s="103"/>
      <c r="G407" s="103"/>
      <c r="H407" s="104"/>
      <c r="I407" s="108" t="s">
        <v>18</v>
      </c>
      <c r="J407" s="109"/>
      <c r="K407" s="109"/>
      <c r="L407" s="109"/>
      <c r="M407" s="110"/>
      <c r="N407" s="1"/>
      <c r="O407" s="1"/>
      <c r="P407" s="1"/>
    </row>
    <row r="408" spans="2:16" ht="26.25" customHeight="1">
      <c r="B408" s="105"/>
      <c r="C408" s="106"/>
      <c r="D408" s="106"/>
      <c r="E408" s="106"/>
      <c r="F408" s="106"/>
      <c r="G408" s="106"/>
      <c r="H408" s="107"/>
      <c r="I408" s="111"/>
      <c r="J408" s="112"/>
      <c r="K408" s="112"/>
      <c r="L408" s="112"/>
      <c r="M408" s="113"/>
      <c r="N408" s="1"/>
      <c r="O408" s="1"/>
      <c r="P408" s="1"/>
    </row>
    <row r="409" spans="2:16" ht="59.25" customHeight="1">
      <c r="B409" s="117" t="s">
        <v>27</v>
      </c>
      <c r="C409" s="118"/>
      <c r="D409" s="118"/>
      <c r="E409" s="118"/>
      <c r="F409" s="118"/>
      <c r="G409" s="118"/>
      <c r="H409" s="119"/>
      <c r="I409" s="114"/>
      <c r="J409" s="115"/>
      <c r="K409" s="115"/>
      <c r="L409" s="115"/>
      <c r="M409" s="116"/>
      <c r="N409" s="1"/>
      <c r="O409" s="1"/>
      <c r="P409" s="1"/>
    </row>
    <row r="410" spans="2:16" ht="39.75" customHeight="1">
      <c r="B410" s="48"/>
      <c r="C410" s="48"/>
      <c r="D410" s="48"/>
      <c r="E410" s="48"/>
      <c r="F410" s="48"/>
      <c r="G410" s="48"/>
      <c r="H410" s="48"/>
      <c r="I410" s="49"/>
      <c r="J410" s="49"/>
      <c r="K410" s="49"/>
      <c r="L410" s="49"/>
      <c r="M410" s="49"/>
      <c r="N410" s="1"/>
      <c r="O410" s="1"/>
      <c r="P410" s="1"/>
    </row>
    <row r="411" spans="2:13" ht="15.75" customHeight="1">
      <c r="B411" s="81" t="s">
        <v>232</v>
      </c>
      <c r="C411" s="82"/>
      <c r="D411" s="82"/>
      <c r="E411" s="82"/>
      <c r="F411" s="82"/>
      <c r="G411" s="82"/>
      <c r="H411" s="82"/>
      <c r="I411" s="83"/>
      <c r="J411" s="81" t="s">
        <v>35</v>
      </c>
      <c r="K411" s="82"/>
      <c r="L411" s="82"/>
      <c r="M411" s="83"/>
    </row>
    <row r="412" spans="2:13" ht="15.75" customHeight="1">
      <c r="B412" s="84"/>
      <c r="C412" s="85"/>
      <c r="D412" s="85"/>
      <c r="E412" s="85"/>
      <c r="F412" s="85"/>
      <c r="G412" s="85"/>
      <c r="H412" s="85"/>
      <c r="I412" s="86"/>
      <c r="J412" s="87"/>
      <c r="K412" s="88"/>
      <c r="L412" s="88"/>
      <c r="M412" s="89"/>
    </row>
    <row r="413" spans="2:13" ht="27.75" customHeight="1" thickBot="1">
      <c r="B413" s="93" t="s">
        <v>213</v>
      </c>
      <c r="C413" s="94"/>
      <c r="D413" s="94"/>
      <c r="E413" s="94"/>
      <c r="F413" s="94"/>
      <c r="G413" s="94"/>
      <c r="H413" s="94"/>
      <c r="I413" s="95"/>
      <c r="J413" s="90"/>
      <c r="K413" s="91"/>
      <c r="L413" s="91"/>
      <c r="M413" s="92"/>
    </row>
    <row r="414" spans="2:13" ht="12.75">
      <c r="B414" s="14"/>
      <c r="C414" s="15"/>
      <c r="D414" s="10" t="s">
        <v>10</v>
      </c>
      <c r="E414" s="10" t="s">
        <v>17</v>
      </c>
      <c r="F414" s="10" t="s">
        <v>24</v>
      </c>
      <c r="G414" s="10" t="s">
        <v>0</v>
      </c>
      <c r="H414" s="11" t="s">
        <v>1</v>
      </c>
      <c r="I414" s="12" t="s">
        <v>12</v>
      </c>
      <c r="J414" s="9" t="s">
        <v>23</v>
      </c>
      <c r="K414" s="10" t="s">
        <v>11</v>
      </c>
      <c r="L414" s="11" t="s">
        <v>19</v>
      </c>
      <c r="M414" s="12" t="s">
        <v>20</v>
      </c>
    </row>
    <row r="415" spans="2:16" ht="84" customHeight="1">
      <c r="B415" s="3" t="s">
        <v>13</v>
      </c>
      <c r="C415" s="3" t="s">
        <v>2</v>
      </c>
      <c r="D415" s="16" t="s">
        <v>26</v>
      </c>
      <c r="E415" s="3" t="s">
        <v>28</v>
      </c>
      <c r="F415" s="3" t="s">
        <v>6</v>
      </c>
      <c r="G415" s="3" t="s">
        <v>5</v>
      </c>
      <c r="H415" s="3" t="s">
        <v>4</v>
      </c>
      <c r="I415" s="3" t="s">
        <v>8</v>
      </c>
      <c r="J415" s="3" t="s">
        <v>22</v>
      </c>
      <c r="K415" s="3" t="s">
        <v>3</v>
      </c>
      <c r="L415" s="17" t="s">
        <v>7</v>
      </c>
      <c r="M415" s="3" t="s">
        <v>9</v>
      </c>
      <c r="N415" s="1"/>
      <c r="O415" s="1"/>
      <c r="P415" s="1"/>
    </row>
    <row r="416" spans="2:16" ht="132.75" customHeight="1">
      <c r="B416" s="3" t="s">
        <v>21</v>
      </c>
      <c r="C416" s="58" t="s">
        <v>219</v>
      </c>
      <c r="D416" s="64"/>
      <c r="E416" s="3"/>
      <c r="F416" s="25" t="s">
        <v>61</v>
      </c>
      <c r="G416" s="73">
        <v>120000</v>
      </c>
      <c r="H416" s="4"/>
      <c r="I416" s="5">
        <f>ROUND(G416*H416,2)</f>
        <v>0</v>
      </c>
      <c r="J416" s="6"/>
      <c r="K416" s="5">
        <f>ROUND(I416*J416,2)</f>
        <v>0</v>
      </c>
      <c r="L416" s="5">
        <f>ROUND(M416/G416,2)</f>
        <v>0</v>
      </c>
      <c r="M416" s="5">
        <f>ROUND(SUM(I416,K416),2)</f>
        <v>0</v>
      </c>
      <c r="N416" s="1"/>
      <c r="O416" s="1"/>
      <c r="P416" s="1"/>
    </row>
    <row r="417" spans="2:17" ht="19.5" customHeight="1">
      <c r="B417" s="96"/>
      <c r="C417" s="97"/>
      <c r="D417" s="97"/>
      <c r="E417" s="97"/>
      <c r="F417" s="97"/>
      <c r="G417" s="98"/>
      <c r="H417" s="55" t="s">
        <v>14</v>
      </c>
      <c r="I417" s="55">
        <f>SUM(I416:I416)</f>
        <v>0</v>
      </c>
      <c r="J417" s="56"/>
      <c r="K417" s="57"/>
      <c r="L417" s="57"/>
      <c r="M417" s="57"/>
      <c r="N417" s="1"/>
      <c r="O417" s="1"/>
      <c r="P417" s="1"/>
      <c r="Q417" s="2"/>
    </row>
    <row r="418" spans="2:17" ht="19.5" customHeight="1">
      <c r="B418" s="96"/>
      <c r="C418" s="97"/>
      <c r="D418" s="97"/>
      <c r="E418" s="97"/>
      <c r="F418" s="97"/>
      <c r="G418" s="98"/>
      <c r="H418" s="20"/>
      <c r="I418" s="21"/>
      <c r="J418" s="22" t="s">
        <v>15</v>
      </c>
      <c r="K418" s="22">
        <f>SUM(K416:K417)</f>
        <v>0</v>
      </c>
      <c r="L418" s="5"/>
      <c r="M418" s="5"/>
      <c r="N418" s="1"/>
      <c r="O418" s="1"/>
      <c r="P418" s="1"/>
      <c r="Q418" s="2"/>
    </row>
    <row r="419" spans="2:16" ht="24" customHeight="1">
      <c r="B419" s="99"/>
      <c r="C419" s="100"/>
      <c r="D419" s="100"/>
      <c r="E419" s="100"/>
      <c r="F419" s="100"/>
      <c r="G419" s="101"/>
      <c r="H419" s="20"/>
      <c r="I419" s="5"/>
      <c r="J419" s="5"/>
      <c r="K419" s="5"/>
      <c r="L419" s="23" t="s">
        <v>16</v>
      </c>
      <c r="M419" s="23">
        <f>SUM(M416:M418)</f>
        <v>0</v>
      </c>
      <c r="N419" s="1"/>
      <c r="O419" s="1"/>
      <c r="P419" s="1"/>
    </row>
    <row r="420" spans="2:16" ht="21.75" customHeight="1">
      <c r="B420" s="102" t="s">
        <v>25</v>
      </c>
      <c r="C420" s="103"/>
      <c r="D420" s="103"/>
      <c r="E420" s="103"/>
      <c r="F420" s="103"/>
      <c r="G420" s="103"/>
      <c r="H420" s="104"/>
      <c r="I420" s="108" t="s">
        <v>18</v>
      </c>
      <c r="J420" s="109"/>
      <c r="K420" s="109"/>
      <c r="L420" s="109"/>
      <c r="M420" s="110"/>
      <c r="N420" s="1"/>
      <c r="O420" s="1"/>
      <c r="P420" s="1"/>
    </row>
    <row r="421" spans="2:16" ht="26.25" customHeight="1">
      <c r="B421" s="105"/>
      <c r="C421" s="106"/>
      <c r="D421" s="106"/>
      <c r="E421" s="106"/>
      <c r="F421" s="106"/>
      <c r="G421" s="106"/>
      <c r="H421" s="107"/>
      <c r="I421" s="111"/>
      <c r="J421" s="112"/>
      <c r="K421" s="112"/>
      <c r="L421" s="112"/>
      <c r="M421" s="113"/>
      <c r="N421" s="1"/>
      <c r="O421" s="1"/>
      <c r="P421" s="1"/>
    </row>
    <row r="422" spans="2:16" ht="59.25" customHeight="1">
      <c r="B422" s="117" t="s">
        <v>27</v>
      </c>
      <c r="C422" s="118"/>
      <c r="D422" s="118"/>
      <c r="E422" s="118"/>
      <c r="F422" s="118"/>
      <c r="G422" s="118"/>
      <c r="H422" s="119"/>
      <c r="I422" s="114"/>
      <c r="J422" s="115"/>
      <c r="K422" s="115"/>
      <c r="L422" s="115"/>
      <c r="M422" s="116"/>
      <c r="N422" s="1"/>
      <c r="O422" s="1"/>
      <c r="P422" s="1"/>
    </row>
    <row r="423" spans="2:16" ht="36.75" customHeight="1">
      <c r="B423" s="47"/>
      <c r="C423" s="48"/>
      <c r="D423" s="48"/>
      <c r="E423" s="48"/>
      <c r="F423" s="48"/>
      <c r="G423" s="48"/>
      <c r="H423" s="48"/>
      <c r="I423" s="49"/>
      <c r="J423" s="49"/>
      <c r="K423" s="49"/>
      <c r="L423" s="49"/>
      <c r="M423" s="50"/>
      <c r="N423" s="1"/>
      <c r="O423" s="1"/>
      <c r="P423" s="1"/>
    </row>
    <row r="424" spans="2:13" ht="15.75" customHeight="1">
      <c r="B424" s="81" t="s">
        <v>232</v>
      </c>
      <c r="C424" s="82"/>
      <c r="D424" s="82"/>
      <c r="E424" s="82"/>
      <c r="F424" s="82"/>
      <c r="G424" s="82"/>
      <c r="H424" s="82"/>
      <c r="I424" s="83"/>
      <c r="J424" s="81" t="s">
        <v>35</v>
      </c>
      <c r="K424" s="82"/>
      <c r="L424" s="82"/>
      <c r="M424" s="83"/>
    </row>
    <row r="425" spans="2:13" ht="15.75" customHeight="1">
      <c r="B425" s="84"/>
      <c r="C425" s="85"/>
      <c r="D425" s="85"/>
      <c r="E425" s="85"/>
      <c r="F425" s="85"/>
      <c r="G425" s="85"/>
      <c r="H425" s="85"/>
      <c r="I425" s="86"/>
      <c r="J425" s="87"/>
      <c r="K425" s="88"/>
      <c r="L425" s="88"/>
      <c r="M425" s="89"/>
    </row>
    <row r="426" spans="2:13" ht="27.75" customHeight="1" thickBot="1">
      <c r="B426" s="93" t="s">
        <v>216</v>
      </c>
      <c r="C426" s="94"/>
      <c r="D426" s="94"/>
      <c r="E426" s="94"/>
      <c r="F426" s="94"/>
      <c r="G426" s="94"/>
      <c r="H426" s="94"/>
      <c r="I426" s="95"/>
      <c r="J426" s="90"/>
      <c r="K426" s="91"/>
      <c r="L426" s="91"/>
      <c r="M426" s="92"/>
    </row>
    <row r="427" spans="2:13" ht="12.75">
      <c r="B427" s="14"/>
      <c r="C427" s="15"/>
      <c r="D427" s="10" t="s">
        <v>10</v>
      </c>
      <c r="E427" s="10" t="s">
        <v>17</v>
      </c>
      <c r="F427" s="10" t="s">
        <v>24</v>
      </c>
      <c r="G427" s="10" t="s">
        <v>0</v>
      </c>
      <c r="H427" s="11" t="s">
        <v>1</v>
      </c>
      <c r="I427" s="12" t="s">
        <v>12</v>
      </c>
      <c r="J427" s="9" t="s">
        <v>23</v>
      </c>
      <c r="K427" s="10" t="s">
        <v>11</v>
      </c>
      <c r="L427" s="11" t="s">
        <v>19</v>
      </c>
      <c r="M427" s="12" t="s">
        <v>20</v>
      </c>
    </row>
    <row r="428" spans="2:16" ht="84" customHeight="1">
      <c r="B428" s="3" t="s">
        <v>13</v>
      </c>
      <c r="C428" s="3" t="s">
        <v>2</v>
      </c>
      <c r="D428" s="16" t="s">
        <v>26</v>
      </c>
      <c r="E428" s="3" t="s">
        <v>28</v>
      </c>
      <c r="F428" s="3" t="s">
        <v>6</v>
      </c>
      <c r="G428" s="3" t="s">
        <v>5</v>
      </c>
      <c r="H428" s="3" t="s">
        <v>4</v>
      </c>
      <c r="I428" s="3" t="s">
        <v>8</v>
      </c>
      <c r="J428" s="3" t="s">
        <v>22</v>
      </c>
      <c r="K428" s="3" t="s">
        <v>3</v>
      </c>
      <c r="L428" s="17" t="s">
        <v>7</v>
      </c>
      <c r="M428" s="3" t="s">
        <v>9</v>
      </c>
      <c r="N428" s="1"/>
      <c r="O428" s="1"/>
      <c r="P428" s="1"/>
    </row>
    <row r="429" spans="2:16" ht="188.25" customHeight="1">
      <c r="B429" s="51" t="s">
        <v>21</v>
      </c>
      <c r="C429" s="128" t="s">
        <v>214</v>
      </c>
      <c r="D429" s="3"/>
      <c r="E429" s="3"/>
      <c r="F429" s="127" t="s">
        <v>114</v>
      </c>
      <c r="G429" s="73">
        <v>7500</v>
      </c>
      <c r="H429" s="52"/>
      <c r="I429" s="53">
        <f>ROUND(G429*H429,2)</f>
        <v>0</v>
      </c>
      <c r="J429" s="54"/>
      <c r="K429" s="53">
        <f>ROUND(I429*J429,2)</f>
        <v>0</v>
      </c>
      <c r="L429" s="53">
        <f>ROUND(M429/G429,2)</f>
        <v>0</v>
      </c>
      <c r="M429" s="53">
        <f>ROUND(SUM(I429,K429),2)</f>
        <v>0</v>
      </c>
      <c r="N429" s="1"/>
      <c r="O429" s="1"/>
      <c r="P429" s="1"/>
    </row>
    <row r="430" spans="2:17" ht="19.5" customHeight="1">
      <c r="B430" s="96"/>
      <c r="C430" s="97"/>
      <c r="D430" s="97"/>
      <c r="E430" s="97"/>
      <c r="F430" s="97"/>
      <c r="G430" s="98"/>
      <c r="H430" s="55" t="s">
        <v>14</v>
      </c>
      <c r="I430" s="55">
        <f>SUM(I429:I429)</f>
        <v>0</v>
      </c>
      <c r="J430" s="56"/>
      <c r="K430" s="57"/>
      <c r="L430" s="57"/>
      <c r="M430" s="57"/>
      <c r="N430" s="1"/>
      <c r="O430" s="1"/>
      <c r="P430" s="1"/>
      <c r="Q430" s="2"/>
    </row>
    <row r="431" spans="2:17" ht="19.5" customHeight="1">
      <c r="B431" s="96"/>
      <c r="C431" s="97"/>
      <c r="D431" s="97"/>
      <c r="E431" s="97"/>
      <c r="F431" s="97"/>
      <c r="G431" s="98"/>
      <c r="H431" s="20"/>
      <c r="I431" s="21"/>
      <c r="J431" s="22" t="s">
        <v>15</v>
      </c>
      <c r="K431" s="22">
        <f>SUM(K429:K430)</f>
        <v>0</v>
      </c>
      <c r="L431" s="5"/>
      <c r="M431" s="5"/>
      <c r="N431" s="1"/>
      <c r="O431" s="1"/>
      <c r="P431" s="1"/>
      <c r="Q431" s="2"/>
    </row>
    <row r="432" spans="2:16" ht="24" customHeight="1">
      <c r="B432" s="99"/>
      <c r="C432" s="100"/>
      <c r="D432" s="100"/>
      <c r="E432" s="100"/>
      <c r="F432" s="100"/>
      <c r="G432" s="101"/>
      <c r="H432" s="20"/>
      <c r="I432" s="5"/>
      <c r="J432" s="5"/>
      <c r="K432" s="5"/>
      <c r="L432" s="23" t="s">
        <v>16</v>
      </c>
      <c r="M432" s="23">
        <f>SUM(M429:M431)</f>
        <v>0</v>
      </c>
      <c r="N432" s="1"/>
      <c r="O432" s="1"/>
      <c r="P432" s="1"/>
    </row>
    <row r="433" spans="2:16" ht="21.75" customHeight="1">
      <c r="B433" s="102" t="s">
        <v>25</v>
      </c>
      <c r="C433" s="103"/>
      <c r="D433" s="103"/>
      <c r="E433" s="103"/>
      <c r="F433" s="103"/>
      <c r="G433" s="103"/>
      <c r="H433" s="104"/>
      <c r="I433" s="108" t="s">
        <v>18</v>
      </c>
      <c r="J433" s="109"/>
      <c r="K433" s="109"/>
      <c r="L433" s="109"/>
      <c r="M433" s="110"/>
      <c r="N433" s="1"/>
      <c r="O433" s="1"/>
      <c r="P433" s="1"/>
    </row>
    <row r="434" spans="2:16" ht="26.25" customHeight="1">
      <c r="B434" s="105"/>
      <c r="C434" s="106"/>
      <c r="D434" s="106"/>
      <c r="E434" s="106"/>
      <c r="F434" s="106"/>
      <c r="G434" s="106"/>
      <c r="H434" s="107"/>
      <c r="I434" s="111"/>
      <c r="J434" s="112"/>
      <c r="K434" s="112"/>
      <c r="L434" s="112"/>
      <c r="M434" s="113"/>
      <c r="N434" s="1"/>
      <c r="O434" s="1"/>
      <c r="P434" s="1"/>
    </row>
    <row r="435" spans="2:16" ht="59.25" customHeight="1">
      <c r="B435" s="117" t="s">
        <v>27</v>
      </c>
      <c r="C435" s="118"/>
      <c r="D435" s="118"/>
      <c r="E435" s="118"/>
      <c r="F435" s="118"/>
      <c r="G435" s="118"/>
      <c r="H435" s="119"/>
      <c r="I435" s="114"/>
      <c r="J435" s="115"/>
      <c r="K435" s="115"/>
      <c r="L435" s="115"/>
      <c r="M435" s="116"/>
      <c r="N435" s="1"/>
      <c r="O435" s="1"/>
      <c r="P435" s="1"/>
    </row>
    <row r="436" ht="27.75" customHeight="1"/>
    <row r="437" spans="2:13" ht="15.75" customHeight="1">
      <c r="B437" s="81" t="s">
        <v>232</v>
      </c>
      <c r="C437" s="82"/>
      <c r="D437" s="82"/>
      <c r="E437" s="82"/>
      <c r="F437" s="82"/>
      <c r="G437" s="82"/>
      <c r="H437" s="82"/>
      <c r="I437" s="83"/>
      <c r="J437" s="81" t="s">
        <v>35</v>
      </c>
      <c r="K437" s="82"/>
      <c r="L437" s="82"/>
      <c r="M437" s="83"/>
    </row>
    <row r="438" spans="2:13" ht="15.75" customHeight="1">
      <c r="B438" s="84"/>
      <c r="C438" s="85"/>
      <c r="D438" s="85"/>
      <c r="E438" s="85"/>
      <c r="F438" s="85"/>
      <c r="G438" s="85"/>
      <c r="H438" s="85"/>
      <c r="I438" s="86"/>
      <c r="J438" s="87"/>
      <c r="K438" s="88"/>
      <c r="L438" s="88"/>
      <c r="M438" s="89"/>
    </row>
    <row r="439" spans="2:13" ht="27.75" customHeight="1" thickBot="1">
      <c r="B439" s="93" t="s">
        <v>218</v>
      </c>
      <c r="C439" s="94"/>
      <c r="D439" s="94"/>
      <c r="E439" s="94"/>
      <c r="F439" s="94"/>
      <c r="G439" s="94"/>
      <c r="H439" s="94"/>
      <c r="I439" s="95"/>
      <c r="J439" s="90"/>
      <c r="K439" s="91"/>
      <c r="L439" s="91"/>
      <c r="M439" s="92"/>
    </row>
    <row r="440" spans="2:13" ht="12.75">
      <c r="B440" s="14"/>
      <c r="C440" s="15"/>
      <c r="D440" s="10" t="s">
        <v>10</v>
      </c>
      <c r="E440" s="10" t="s">
        <v>17</v>
      </c>
      <c r="F440" s="10" t="s">
        <v>24</v>
      </c>
      <c r="G440" s="10" t="s">
        <v>0</v>
      </c>
      <c r="H440" s="11" t="s">
        <v>1</v>
      </c>
      <c r="I440" s="12" t="s">
        <v>12</v>
      </c>
      <c r="J440" s="9" t="s">
        <v>23</v>
      </c>
      <c r="K440" s="10" t="s">
        <v>11</v>
      </c>
      <c r="L440" s="11" t="s">
        <v>19</v>
      </c>
      <c r="M440" s="12" t="s">
        <v>20</v>
      </c>
    </row>
    <row r="441" spans="2:16" ht="84" customHeight="1">
      <c r="B441" s="3" t="s">
        <v>13</v>
      </c>
      <c r="C441" s="3" t="s">
        <v>2</v>
      </c>
      <c r="D441" s="16" t="s">
        <v>26</v>
      </c>
      <c r="E441" s="3" t="s">
        <v>28</v>
      </c>
      <c r="F441" s="3" t="s">
        <v>6</v>
      </c>
      <c r="G441" s="3" t="s">
        <v>5</v>
      </c>
      <c r="H441" s="3" t="s">
        <v>4</v>
      </c>
      <c r="I441" s="3" t="s">
        <v>8</v>
      </c>
      <c r="J441" s="3" t="s">
        <v>22</v>
      </c>
      <c r="K441" s="3" t="s">
        <v>3</v>
      </c>
      <c r="L441" s="17" t="s">
        <v>7</v>
      </c>
      <c r="M441" s="3" t="s">
        <v>9</v>
      </c>
      <c r="N441" s="1"/>
      <c r="O441" s="1"/>
      <c r="P441" s="1"/>
    </row>
    <row r="442" spans="2:16" ht="48" customHeight="1">
      <c r="B442" s="3" t="s">
        <v>21</v>
      </c>
      <c r="C442" s="58" t="s">
        <v>215</v>
      </c>
      <c r="D442" s="3"/>
      <c r="E442" s="3"/>
      <c r="F442" s="25" t="s">
        <v>61</v>
      </c>
      <c r="G442" s="73">
        <v>900</v>
      </c>
      <c r="H442" s="4"/>
      <c r="I442" s="5">
        <f>ROUND(G442*H442,2)</f>
        <v>0</v>
      </c>
      <c r="J442" s="6"/>
      <c r="K442" s="5">
        <f>ROUND(I442*J442,2)</f>
        <v>0</v>
      </c>
      <c r="L442" s="53">
        <f>ROUND(M442/G442,2)</f>
        <v>0</v>
      </c>
      <c r="M442" s="5">
        <f>ROUND(SUM(I442,K442),2)</f>
        <v>0</v>
      </c>
      <c r="N442" s="1"/>
      <c r="O442" s="1"/>
      <c r="P442" s="1"/>
    </row>
    <row r="443" spans="2:17" ht="19.5" customHeight="1">
      <c r="B443" s="96"/>
      <c r="C443" s="97"/>
      <c r="D443" s="97"/>
      <c r="E443" s="97"/>
      <c r="F443" s="97"/>
      <c r="G443" s="98"/>
      <c r="H443" s="55" t="s">
        <v>14</v>
      </c>
      <c r="I443" s="55">
        <f>SUM(I442:I442)</f>
        <v>0</v>
      </c>
      <c r="J443" s="56"/>
      <c r="K443" s="57"/>
      <c r="L443" s="57"/>
      <c r="M443" s="57"/>
      <c r="N443" s="1"/>
      <c r="O443" s="1"/>
      <c r="P443" s="1"/>
      <c r="Q443" s="2"/>
    </row>
    <row r="444" spans="2:17" ht="19.5" customHeight="1">
      <c r="B444" s="96"/>
      <c r="C444" s="97"/>
      <c r="D444" s="97"/>
      <c r="E444" s="97"/>
      <c r="F444" s="97"/>
      <c r="G444" s="98"/>
      <c r="H444" s="20"/>
      <c r="I444" s="21"/>
      <c r="J444" s="22" t="s">
        <v>15</v>
      </c>
      <c r="K444" s="22">
        <f>SUM(K442:K443)</f>
        <v>0</v>
      </c>
      <c r="L444" s="5"/>
      <c r="M444" s="5"/>
      <c r="N444" s="1"/>
      <c r="O444" s="1"/>
      <c r="P444" s="1"/>
      <c r="Q444" s="2"/>
    </row>
    <row r="445" spans="2:16" ht="24" customHeight="1">
      <c r="B445" s="99"/>
      <c r="C445" s="100"/>
      <c r="D445" s="100"/>
      <c r="E445" s="100"/>
      <c r="F445" s="100"/>
      <c r="G445" s="101"/>
      <c r="H445" s="20"/>
      <c r="I445" s="5"/>
      <c r="J445" s="5"/>
      <c r="K445" s="5"/>
      <c r="L445" s="23" t="s">
        <v>16</v>
      </c>
      <c r="M445" s="23">
        <f>SUM(M442:M444)</f>
        <v>0</v>
      </c>
      <c r="N445" s="1"/>
      <c r="O445" s="1"/>
      <c r="P445" s="1"/>
    </row>
    <row r="446" spans="2:16" ht="21.75" customHeight="1">
      <c r="B446" s="102" t="s">
        <v>25</v>
      </c>
      <c r="C446" s="103"/>
      <c r="D446" s="103"/>
      <c r="E446" s="103"/>
      <c r="F446" s="103"/>
      <c r="G446" s="103"/>
      <c r="H446" s="104"/>
      <c r="I446" s="108" t="s">
        <v>18</v>
      </c>
      <c r="J446" s="109"/>
      <c r="K446" s="109"/>
      <c r="L446" s="109"/>
      <c r="M446" s="110"/>
      <c r="N446" s="1"/>
      <c r="O446" s="1"/>
      <c r="P446" s="1"/>
    </row>
    <row r="447" spans="2:16" ht="26.25" customHeight="1">
      <c r="B447" s="105"/>
      <c r="C447" s="106"/>
      <c r="D447" s="106"/>
      <c r="E447" s="106"/>
      <c r="F447" s="106"/>
      <c r="G447" s="106"/>
      <c r="H447" s="107"/>
      <c r="I447" s="111"/>
      <c r="J447" s="112"/>
      <c r="K447" s="112"/>
      <c r="L447" s="112"/>
      <c r="M447" s="113"/>
      <c r="N447" s="1"/>
      <c r="O447" s="1"/>
      <c r="P447" s="1"/>
    </row>
    <row r="448" spans="2:16" ht="59.25" customHeight="1">
      <c r="B448" s="117" t="s">
        <v>27</v>
      </c>
      <c r="C448" s="118"/>
      <c r="D448" s="118"/>
      <c r="E448" s="118"/>
      <c r="F448" s="118"/>
      <c r="G448" s="118"/>
      <c r="H448" s="119"/>
      <c r="I448" s="114"/>
      <c r="J448" s="115"/>
      <c r="K448" s="115"/>
      <c r="L448" s="115"/>
      <c r="M448" s="116"/>
      <c r="N448" s="1"/>
      <c r="O448" s="1"/>
      <c r="P448" s="1"/>
    </row>
    <row r="450" spans="2:13" ht="15.75" customHeight="1">
      <c r="B450" s="81" t="s">
        <v>232</v>
      </c>
      <c r="C450" s="82"/>
      <c r="D450" s="82"/>
      <c r="E450" s="82"/>
      <c r="F450" s="82"/>
      <c r="G450" s="82"/>
      <c r="H450" s="82"/>
      <c r="I450" s="83"/>
      <c r="J450" s="81" t="s">
        <v>35</v>
      </c>
      <c r="K450" s="82"/>
      <c r="L450" s="82"/>
      <c r="M450" s="83"/>
    </row>
    <row r="451" spans="2:13" ht="15.75" customHeight="1">
      <c r="B451" s="84"/>
      <c r="C451" s="85"/>
      <c r="D451" s="85"/>
      <c r="E451" s="85"/>
      <c r="F451" s="85"/>
      <c r="G451" s="85"/>
      <c r="H451" s="85"/>
      <c r="I451" s="86"/>
      <c r="J451" s="87"/>
      <c r="K451" s="88"/>
      <c r="L451" s="88"/>
      <c r="M451" s="89"/>
    </row>
    <row r="452" spans="2:13" ht="27.75" customHeight="1" thickBot="1">
      <c r="B452" s="93" t="s">
        <v>225</v>
      </c>
      <c r="C452" s="94"/>
      <c r="D452" s="94"/>
      <c r="E452" s="94"/>
      <c r="F452" s="94"/>
      <c r="G452" s="94"/>
      <c r="H452" s="94"/>
      <c r="I452" s="95"/>
      <c r="J452" s="90"/>
      <c r="K452" s="91"/>
      <c r="L452" s="91"/>
      <c r="M452" s="92"/>
    </row>
    <row r="453" spans="2:13" ht="12.75">
      <c r="B453" s="14"/>
      <c r="C453" s="15"/>
      <c r="D453" s="10" t="s">
        <v>10</v>
      </c>
      <c r="E453" s="10" t="s">
        <v>17</v>
      </c>
      <c r="F453" s="10" t="s">
        <v>24</v>
      </c>
      <c r="G453" s="10" t="s">
        <v>0</v>
      </c>
      <c r="H453" s="11" t="s">
        <v>1</v>
      </c>
      <c r="I453" s="12" t="s">
        <v>12</v>
      </c>
      <c r="J453" s="9" t="s">
        <v>23</v>
      </c>
      <c r="K453" s="10" t="s">
        <v>11</v>
      </c>
      <c r="L453" s="11" t="s">
        <v>19</v>
      </c>
      <c r="M453" s="12" t="s">
        <v>20</v>
      </c>
    </row>
    <row r="454" spans="2:16" ht="84" customHeight="1">
      <c r="B454" s="3" t="s">
        <v>13</v>
      </c>
      <c r="C454" s="3" t="s">
        <v>2</v>
      </c>
      <c r="D454" s="16" t="s">
        <v>26</v>
      </c>
      <c r="E454" s="3" t="s">
        <v>28</v>
      </c>
      <c r="F454" s="3" t="s">
        <v>6</v>
      </c>
      <c r="G454" s="3" t="s">
        <v>5</v>
      </c>
      <c r="H454" s="3" t="s">
        <v>4</v>
      </c>
      <c r="I454" s="3" t="s">
        <v>8</v>
      </c>
      <c r="J454" s="3" t="s">
        <v>22</v>
      </c>
      <c r="K454" s="3" t="s">
        <v>3</v>
      </c>
      <c r="L454" s="17" t="s">
        <v>7</v>
      </c>
      <c r="M454" s="3" t="s">
        <v>9</v>
      </c>
      <c r="N454" s="1"/>
      <c r="O454" s="1"/>
      <c r="P454" s="1"/>
    </row>
    <row r="455" spans="2:16" ht="132.75" customHeight="1">
      <c r="B455" s="3" t="s">
        <v>21</v>
      </c>
      <c r="C455" s="24" t="s">
        <v>217</v>
      </c>
      <c r="D455" s="3"/>
      <c r="E455" s="3"/>
      <c r="F455" s="25" t="s">
        <v>61</v>
      </c>
      <c r="G455" s="73">
        <v>1200</v>
      </c>
      <c r="H455" s="4"/>
      <c r="I455" s="5">
        <f>ROUND(G455*H455,2)</f>
        <v>0</v>
      </c>
      <c r="J455" s="6"/>
      <c r="K455" s="5">
        <f>ROUND(I455*J455,2)</f>
        <v>0</v>
      </c>
      <c r="L455" s="5">
        <f>ROUND(M455/G455,2)</f>
        <v>0</v>
      </c>
      <c r="M455" s="5">
        <f>ROUND(SUM(I455,K455),2)</f>
        <v>0</v>
      </c>
      <c r="N455" s="1"/>
      <c r="O455" s="1"/>
      <c r="P455" s="1"/>
    </row>
    <row r="456" spans="2:17" ht="19.5" customHeight="1">
      <c r="B456" s="96"/>
      <c r="C456" s="97"/>
      <c r="D456" s="97"/>
      <c r="E456" s="97"/>
      <c r="F456" s="97"/>
      <c r="G456" s="98"/>
      <c r="H456" s="55" t="s">
        <v>14</v>
      </c>
      <c r="I456" s="55">
        <f>SUM(I455:I455)</f>
        <v>0</v>
      </c>
      <c r="J456" s="56"/>
      <c r="K456" s="57"/>
      <c r="L456" s="57"/>
      <c r="M456" s="57"/>
      <c r="N456" s="1"/>
      <c r="O456" s="1"/>
      <c r="P456" s="1"/>
      <c r="Q456" s="2"/>
    </row>
    <row r="457" spans="2:17" ht="19.5" customHeight="1">
      <c r="B457" s="96"/>
      <c r="C457" s="97"/>
      <c r="D457" s="97"/>
      <c r="E457" s="97"/>
      <c r="F457" s="97"/>
      <c r="G457" s="98"/>
      <c r="H457" s="20"/>
      <c r="I457" s="21"/>
      <c r="J457" s="22" t="s">
        <v>15</v>
      </c>
      <c r="K457" s="22">
        <f>SUM(K455:K456)</f>
        <v>0</v>
      </c>
      <c r="L457" s="5"/>
      <c r="M457" s="5"/>
      <c r="N457" s="1"/>
      <c r="O457" s="1"/>
      <c r="P457" s="1"/>
      <c r="Q457" s="2"/>
    </row>
    <row r="458" spans="2:16" ht="24" customHeight="1">
      <c r="B458" s="99"/>
      <c r="C458" s="100"/>
      <c r="D458" s="100"/>
      <c r="E458" s="100"/>
      <c r="F458" s="100"/>
      <c r="G458" s="101"/>
      <c r="H458" s="20"/>
      <c r="I458" s="5"/>
      <c r="J458" s="5"/>
      <c r="K458" s="5"/>
      <c r="L458" s="23" t="s">
        <v>16</v>
      </c>
      <c r="M458" s="23">
        <f>SUM(M455:M457)</f>
        <v>0</v>
      </c>
      <c r="N458" s="1"/>
      <c r="O458" s="1"/>
      <c r="P458" s="1"/>
    </row>
    <row r="459" spans="2:16" ht="21.75" customHeight="1">
      <c r="B459" s="102" t="s">
        <v>25</v>
      </c>
      <c r="C459" s="103"/>
      <c r="D459" s="103"/>
      <c r="E459" s="103"/>
      <c r="F459" s="103"/>
      <c r="G459" s="103"/>
      <c r="H459" s="104"/>
      <c r="I459" s="108" t="s">
        <v>18</v>
      </c>
      <c r="J459" s="109"/>
      <c r="K459" s="109"/>
      <c r="L459" s="109"/>
      <c r="M459" s="110"/>
      <c r="N459" s="1"/>
      <c r="O459" s="1"/>
      <c r="P459" s="1"/>
    </row>
    <row r="460" spans="2:16" ht="26.25" customHeight="1">
      <c r="B460" s="105"/>
      <c r="C460" s="106"/>
      <c r="D460" s="106"/>
      <c r="E460" s="106"/>
      <c r="F460" s="106"/>
      <c r="G460" s="106"/>
      <c r="H460" s="107"/>
      <c r="I460" s="111"/>
      <c r="J460" s="112"/>
      <c r="K460" s="112"/>
      <c r="L460" s="112"/>
      <c r="M460" s="113"/>
      <c r="N460" s="1"/>
      <c r="O460" s="1"/>
      <c r="P460" s="1"/>
    </row>
    <row r="461" spans="2:16" ht="59.25" customHeight="1">
      <c r="B461" s="117" t="s">
        <v>27</v>
      </c>
      <c r="C461" s="118"/>
      <c r="D461" s="118"/>
      <c r="E461" s="118"/>
      <c r="F461" s="118"/>
      <c r="G461" s="118"/>
      <c r="H461" s="119"/>
      <c r="I461" s="114"/>
      <c r="J461" s="115"/>
      <c r="K461" s="115"/>
      <c r="L461" s="115"/>
      <c r="M461" s="116"/>
      <c r="N461" s="1"/>
      <c r="O461" s="1"/>
      <c r="P461" s="1"/>
    </row>
    <row r="463" spans="2:13" ht="15.75" customHeight="1">
      <c r="B463" s="81" t="s">
        <v>235</v>
      </c>
      <c r="C463" s="82"/>
      <c r="D463" s="82"/>
      <c r="E463" s="82"/>
      <c r="F463" s="82"/>
      <c r="G463" s="82"/>
      <c r="H463" s="82"/>
      <c r="I463" s="83"/>
      <c r="J463" s="81" t="s">
        <v>35</v>
      </c>
      <c r="K463" s="82"/>
      <c r="L463" s="82"/>
      <c r="M463" s="83"/>
    </row>
    <row r="464" spans="2:13" ht="15.75" customHeight="1">
      <c r="B464" s="84"/>
      <c r="C464" s="85"/>
      <c r="D464" s="85"/>
      <c r="E464" s="85"/>
      <c r="F464" s="85"/>
      <c r="G464" s="85"/>
      <c r="H464" s="85"/>
      <c r="I464" s="86"/>
      <c r="J464" s="87"/>
      <c r="K464" s="88"/>
      <c r="L464" s="88"/>
      <c r="M464" s="89"/>
    </row>
    <row r="465" spans="2:13" ht="27.75" customHeight="1" thickBot="1">
      <c r="B465" s="93" t="s">
        <v>234</v>
      </c>
      <c r="C465" s="94"/>
      <c r="D465" s="94"/>
      <c r="E465" s="94"/>
      <c r="F465" s="94"/>
      <c r="G465" s="94"/>
      <c r="H465" s="94"/>
      <c r="I465" s="95"/>
      <c r="J465" s="90"/>
      <c r="K465" s="91"/>
      <c r="L465" s="91"/>
      <c r="M465" s="92"/>
    </row>
    <row r="466" spans="2:13" ht="12.75">
      <c r="B466" s="14"/>
      <c r="C466" s="15"/>
      <c r="D466" s="10" t="s">
        <v>10</v>
      </c>
      <c r="E466" s="10" t="s">
        <v>17</v>
      </c>
      <c r="F466" s="10" t="s">
        <v>24</v>
      </c>
      <c r="G466" s="10" t="s">
        <v>0</v>
      </c>
      <c r="H466" s="11" t="s">
        <v>1</v>
      </c>
      <c r="I466" s="12" t="s">
        <v>12</v>
      </c>
      <c r="J466" s="9" t="s">
        <v>23</v>
      </c>
      <c r="K466" s="10" t="s">
        <v>11</v>
      </c>
      <c r="L466" s="11" t="s">
        <v>19</v>
      </c>
      <c r="M466" s="12" t="s">
        <v>20</v>
      </c>
    </row>
    <row r="467" spans="2:16" ht="84" customHeight="1">
      <c r="B467" s="3" t="s">
        <v>13</v>
      </c>
      <c r="C467" s="3" t="s">
        <v>2</v>
      </c>
      <c r="D467" s="16" t="s">
        <v>26</v>
      </c>
      <c r="E467" s="3" t="s">
        <v>28</v>
      </c>
      <c r="F467" s="3" t="s">
        <v>6</v>
      </c>
      <c r="G467" s="3" t="s">
        <v>5</v>
      </c>
      <c r="H467" s="3" t="s">
        <v>4</v>
      </c>
      <c r="I467" s="3" t="s">
        <v>8</v>
      </c>
      <c r="J467" s="3" t="s">
        <v>22</v>
      </c>
      <c r="K467" s="3" t="s">
        <v>3</v>
      </c>
      <c r="L467" s="17" t="s">
        <v>7</v>
      </c>
      <c r="M467" s="3" t="s">
        <v>9</v>
      </c>
      <c r="N467" s="1"/>
      <c r="O467" s="1"/>
      <c r="P467" s="1"/>
    </row>
    <row r="468" spans="2:16" ht="105.75" customHeight="1">
      <c r="B468" s="51" t="s">
        <v>21</v>
      </c>
      <c r="C468" s="78" t="s">
        <v>220</v>
      </c>
      <c r="D468" s="3"/>
      <c r="E468" s="3"/>
      <c r="F468" s="25" t="s">
        <v>60</v>
      </c>
      <c r="G468" s="73">
        <v>240</v>
      </c>
      <c r="H468" s="4"/>
      <c r="I468" s="5">
        <f aca="true" t="shared" si="24" ref="I468:I473">ROUND(G468*H468,2)</f>
        <v>0</v>
      </c>
      <c r="J468" s="6"/>
      <c r="K468" s="5">
        <f aca="true" t="shared" si="25" ref="K468:K473">ROUND(I468*J468,2)</f>
        <v>0</v>
      </c>
      <c r="L468" s="5">
        <f aca="true" t="shared" si="26" ref="L468:L473">ROUND(M468/G468,2)</f>
        <v>0</v>
      </c>
      <c r="M468" s="5">
        <f aca="true" t="shared" si="27" ref="M468:M473">ROUND(SUM(I468,K468),2)</f>
        <v>0</v>
      </c>
      <c r="N468" s="1"/>
      <c r="O468" s="1"/>
      <c r="P468" s="1"/>
    </row>
    <row r="469" spans="2:16" ht="105.75" customHeight="1">
      <c r="B469" s="3" t="s">
        <v>29</v>
      </c>
      <c r="C469" s="63" t="s">
        <v>243</v>
      </c>
      <c r="D469" s="51"/>
      <c r="E469" s="51"/>
      <c r="F469" s="25" t="s">
        <v>61</v>
      </c>
      <c r="G469" s="73">
        <v>240</v>
      </c>
      <c r="H469" s="52"/>
      <c r="I469" s="5">
        <f t="shared" si="24"/>
        <v>0</v>
      </c>
      <c r="J469" s="54"/>
      <c r="K469" s="5">
        <f t="shared" si="25"/>
        <v>0</v>
      </c>
      <c r="L469" s="5">
        <f t="shared" si="26"/>
        <v>0</v>
      </c>
      <c r="M469" s="5">
        <f t="shared" si="27"/>
        <v>0</v>
      </c>
      <c r="N469" s="1"/>
      <c r="O469" s="1"/>
      <c r="P469" s="1"/>
    </row>
    <row r="470" spans="2:16" ht="81.75" customHeight="1">
      <c r="B470" s="3" t="s">
        <v>30</v>
      </c>
      <c r="C470" s="60" t="s">
        <v>221</v>
      </c>
      <c r="D470" s="51"/>
      <c r="E470" s="51"/>
      <c r="F470" s="25" t="s">
        <v>60</v>
      </c>
      <c r="G470" s="73">
        <v>300</v>
      </c>
      <c r="H470" s="52"/>
      <c r="I470" s="5">
        <f t="shared" si="24"/>
        <v>0</v>
      </c>
      <c r="J470" s="54"/>
      <c r="K470" s="5">
        <f t="shared" si="25"/>
        <v>0</v>
      </c>
      <c r="L470" s="5">
        <f t="shared" si="26"/>
        <v>0</v>
      </c>
      <c r="M470" s="5">
        <f t="shared" si="27"/>
        <v>0</v>
      </c>
      <c r="N470" s="1"/>
      <c r="O470" s="1"/>
      <c r="P470" s="1"/>
    </row>
    <row r="471" spans="2:16" ht="95.25" customHeight="1">
      <c r="B471" s="3" t="s">
        <v>31</v>
      </c>
      <c r="C471" s="61" t="s">
        <v>222</v>
      </c>
      <c r="D471" s="51"/>
      <c r="E471" s="51"/>
      <c r="F471" s="25" t="s">
        <v>60</v>
      </c>
      <c r="G471" s="73">
        <v>420</v>
      </c>
      <c r="H471" s="52"/>
      <c r="I471" s="5">
        <f t="shared" si="24"/>
        <v>0</v>
      </c>
      <c r="J471" s="54"/>
      <c r="K471" s="5">
        <f t="shared" si="25"/>
        <v>0</v>
      </c>
      <c r="L471" s="5">
        <f t="shared" si="26"/>
        <v>0</v>
      </c>
      <c r="M471" s="5">
        <f t="shared" si="27"/>
        <v>0</v>
      </c>
      <c r="N471" s="1"/>
      <c r="O471" s="1"/>
      <c r="P471" s="1"/>
    </row>
    <row r="472" spans="2:16" ht="95.25" customHeight="1">
      <c r="B472" s="3" t="s">
        <v>32</v>
      </c>
      <c r="C472" s="62" t="s">
        <v>223</v>
      </c>
      <c r="D472" s="51"/>
      <c r="E472" s="51"/>
      <c r="F472" s="25" t="s">
        <v>60</v>
      </c>
      <c r="G472" s="73">
        <v>360</v>
      </c>
      <c r="H472" s="52"/>
      <c r="I472" s="5">
        <f t="shared" si="24"/>
        <v>0</v>
      </c>
      <c r="J472" s="54"/>
      <c r="K472" s="5">
        <f t="shared" si="25"/>
        <v>0</v>
      </c>
      <c r="L472" s="5">
        <f t="shared" si="26"/>
        <v>0</v>
      </c>
      <c r="M472" s="5">
        <f t="shared" si="27"/>
        <v>0</v>
      </c>
      <c r="N472" s="1"/>
      <c r="O472" s="1"/>
      <c r="P472" s="1"/>
    </row>
    <row r="473" spans="2:16" ht="86.25" customHeight="1">
      <c r="B473" s="3" t="s">
        <v>33</v>
      </c>
      <c r="C473" s="63" t="s">
        <v>224</v>
      </c>
      <c r="D473" s="3"/>
      <c r="E473" s="3"/>
      <c r="F473" s="25" t="s">
        <v>61</v>
      </c>
      <c r="G473" s="129">
        <v>150</v>
      </c>
      <c r="H473" s="4"/>
      <c r="I473" s="5">
        <f t="shared" si="24"/>
        <v>0</v>
      </c>
      <c r="J473" s="6"/>
      <c r="K473" s="5">
        <f t="shared" si="25"/>
        <v>0</v>
      </c>
      <c r="L473" s="5">
        <f t="shared" si="26"/>
        <v>0</v>
      </c>
      <c r="M473" s="5">
        <f t="shared" si="27"/>
        <v>0</v>
      </c>
      <c r="N473" s="1"/>
      <c r="O473" s="1"/>
      <c r="P473" s="1"/>
    </row>
    <row r="474" spans="2:17" ht="19.5" customHeight="1">
      <c r="B474" s="96"/>
      <c r="C474" s="97"/>
      <c r="D474" s="97"/>
      <c r="E474" s="97"/>
      <c r="F474" s="97"/>
      <c r="G474" s="98"/>
      <c r="H474" s="55" t="s">
        <v>14</v>
      </c>
      <c r="I474" s="55">
        <f>SUM(I468:I473)</f>
        <v>0</v>
      </c>
      <c r="J474" s="56"/>
      <c r="K474" s="57"/>
      <c r="L474" s="57"/>
      <c r="M474" s="57"/>
      <c r="N474" s="1"/>
      <c r="O474" s="1"/>
      <c r="P474" s="1"/>
      <c r="Q474" s="2"/>
    </row>
    <row r="475" spans="2:17" ht="19.5" customHeight="1">
      <c r="B475" s="96"/>
      <c r="C475" s="97"/>
      <c r="D475" s="97"/>
      <c r="E475" s="97"/>
      <c r="F475" s="97"/>
      <c r="G475" s="98"/>
      <c r="H475" s="20"/>
      <c r="I475" s="21"/>
      <c r="J475" s="22" t="s">
        <v>15</v>
      </c>
      <c r="K475" s="22">
        <f>SUM(K468:K474)</f>
        <v>0</v>
      </c>
      <c r="L475" s="5"/>
      <c r="M475" s="5"/>
      <c r="N475" s="1"/>
      <c r="O475" s="1"/>
      <c r="P475" s="1"/>
      <c r="Q475" s="2"/>
    </row>
    <row r="476" spans="2:16" ht="24" customHeight="1">
      <c r="B476" s="99"/>
      <c r="C476" s="100"/>
      <c r="D476" s="100"/>
      <c r="E476" s="100"/>
      <c r="F476" s="100"/>
      <c r="G476" s="101"/>
      <c r="H476" s="20"/>
      <c r="I476" s="5"/>
      <c r="J476" s="5"/>
      <c r="K476" s="5"/>
      <c r="L476" s="23" t="s">
        <v>16</v>
      </c>
      <c r="M476" s="23">
        <f>SUM(M468:M475)</f>
        <v>0</v>
      </c>
      <c r="N476" s="1"/>
      <c r="O476" s="1"/>
      <c r="P476" s="1"/>
    </row>
    <row r="477" spans="2:16" ht="21.75" customHeight="1">
      <c r="B477" s="102" t="s">
        <v>25</v>
      </c>
      <c r="C477" s="103"/>
      <c r="D477" s="103"/>
      <c r="E477" s="103"/>
      <c r="F477" s="103"/>
      <c r="G477" s="103"/>
      <c r="H477" s="104"/>
      <c r="I477" s="108" t="s">
        <v>18</v>
      </c>
      <c r="J477" s="109"/>
      <c r="K477" s="109"/>
      <c r="L477" s="109"/>
      <c r="M477" s="110"/>
      <c r="N477" s="1"/>
      <c r="O477" s="1"/>
      <c r="P477" s="1"/>
    </row>
    <row r="478" spans="2:16" ht="26.25" customHeight="1">
      <c r="B478" s="105"/>
      <c r="C478" s="106"/>
      <c r="D478" s="106"/>
      <c r="E478" s="106"/>
      <c r="F478" s="106"/>
      <c r="G478" s="106"/>
      <c r="H478" s="107"/>
      <c r="I478" s="111"/>
      <c r="J478" s="112"/>
      <c r="K478" s="112"/>
      <c r="L478" s="112"/>
      <c r="M478" s="113"/>
      <c r="N478" s="1"/>
      <c r="O478" s="1"/>
      <c r="P478" s="1"/>
    </row>
    <row r="479" spans="2:16" ht="59.25" customHeight="1">
      <c r="B479" s="117" t="s">
        <v>27</v>
      </c>
      <c r="C479" s="118"/>
      <c r="D479" s="118"/>
      <c r="E479" s="118"/>
      <c r="F479" s="118"/>
      <c r="G479" s="118"/>
      <c r="H479" s="119"/>
      <c r="I479" s="114"/>
      <c r="J479" s="115"/>
      <c r="K479" s="115"/>
      <c r="L479" s="115"/>
      <c r="M479" s="116"/>
      <c r="N479" s="1"/>
      <c r="O479" s="1"/>
      <c r="P479" s="1"/>
    </row>
    <row r="482" spans="2:13" ht="15.75" customHeight="1">
      <c r="B482" s="81" t="s">
        <v>232</v>
      </c>
      <c r="C482" s="82"/>
      <c r="D482" s="82"/>
      <c r="E482" s="82"/>
      <c r="F482" s="82"/>
      <c r="G482" s="82"/>
      <c r="H482" s="82"/>
      <c r="I482" s="83"/>
      <c r="J482" s="81" t="s">
        <v>35</v>
      </c>
      <c r="K482" s="82"/>
      <c r="L482" s="82"/>
      <c r="M482" s="83"/>
    </row>
    <row r="483" spans="2:13" ht="15.75" customHeight="1">
      <c r="B483" s="84"/>
      <c r="C483" s="85"/>
      <c r="D483" s="85"/>
      <c r="E483" s="85"/>
      <c r="F483" s="85"/>
      <c r="G483" s="85"/>
      <c r="H483" s="85"/>
      <c r="I483" s="86"/>
      <c r="J483" s="87"/>
      <c r="K483" s="88"/>
      <c r="L483" s="88"/>
      <c r="M483" s="89"/>
    </row>
    <row r="484" spans="2:13" ht="27.75" customHeight="1" thickBot="1">
      <c r="B484" s="93" t="s">
        <v>233</v>
      </c>
      <c r="C484" s="94"/>
      <c r="D484" s="94"/>
      <c r="E484" s="94"/>
      <c r="F484" s="94"/>
      <c r="G484" s="94"/>
      <c r="H484" s="94"/>
      <c r="I484" s="95"/>
      <c r="J484" s="90"/>
      <c r="K484" s="91"/>
      <c r="L484" s="91"/>
      <c r="M484" s="92"/>
    </row>
    <row r="485" spans="2:13" ht="12.75">
      <c r="B485" s="14"/>
      <c r="C485" s="15"/>
      <c r="D485" s="10" t="s">
        <v>10</v>
      </c>
      <c r="E485" s="10" t="s">
        <v>17</v>
      </c>
      <c r="F485" s="10" t="s">
        <v>24</v>
      </c>
      <c r="G485" s="10" t="s">
        <v>0</v>
      </c>
      <c r="H485" s="11" t="s">
        <v>1</v>
      </c>
      <c r="I485" s="12" t="s">
        <v>12</v>
      </c>
      <c r="J485" s="9" t="s">
        <v>23</v>
      </c>
      <c r="K485" s="10" t="s">
        <v>11</v>
      </c>
      <c r="L485" s="11" t="s">
        <v>19</v>
      </c>
      <c r="M485" s="12" t="s">
        <v>20</v>
      </c>
    </row>
    <row r="486" spans="2:16" ht="84" customHeight="1">
      <c r="B486" s="3" t="s">
        <v>13</v>
      </c>
      <c r="C486" s="3" t="s">
        <v>2</v>
      </c>
      <c r="D486" s="16" t="s">
        <v>26</v>
      </c>
      <c r="E486" s="3" t="s">
        <v>28</v>
      </c>
      <c r="F486" s="3" t="s">
        <v>6</v>
      </c>
      <c r="G486" s="3" t="s">
        <v>5</v>
      </c>
      <c r="H486" s="3" t="s">
        <v>4</v>
      </c>
      <c r="I486" s="3" t="s">
        <v>8</v>
      </c>
      <c r="J486" s="3" t="s">
        <v>22</v>
      </c>
      <c r="K486" s="3" t="s">
        <v>3</v>
      </c>
      <c r="L486" s="17" t="s">
        <v>7</v>
      </c>
      <c r="M486" s="3" t="s">
        <v>9</v>
      </c>
      <c r="N486" s="1"/>
      <c r="O486" s="1"/>
      <c r="P486" s="1"/>
    </row>
    <row r="487" spans="2:16" ht="105.75" customHeight="1">
      <c r="B487" s="3" t="s">
        <v>21</v>
      </c>
      <c r="C487" s="59" t="s">
        <v>226</v>
      </c>
      <c r="D487" s="3"/>
      <c r="E487" s="3"/>
      <c r="F487" s="25" t="s">
        <v>60</v>
      </c>
      <c r="G487" s="73">
        <v>220</v>
      </c>
      <c r="H487" s="4"/>
      <c r="I487" s="5">
        <f aca="true" t="shared" si="28" ref="I487:I492">ROUND(G487*H487,2)</f>
        <v>0</v>
      </c>
      <c r="J487" s="6"/>
      <c r="K487" s="5">
        <f aca="true" t="shared" si="29" ref="K487:K492">ROUND(I487*J487,2)</f>
        <v>0</v>
      </c>
      <c r="L487" s="5">
        <f aca="true" t="shared" si="30" ref="L487:L492">ROUND(M487/G487,2)</f>
        <v>0</v>
      </c>
      <c r="M487" s="5">
        <f aca="true" t="shared" si="31" ref="M487:M492">ROUND(SUM(I487,K487),2)</f>
        <v>0</v>
      </c>
      <c r="N487" s="1"/>
      <c r="O487" s="1"/>
      <c r="P487" s="1"/>
    </row>
    <row r="488" spans="2:16" ht="81.75" customHeight="1">
      <c r="B488" s="51" t="s">
        <v>29</v>
      </c>
      <c r="C488" s="59" t="s">
        <v>227</v>
      </c>
      <c r="D488" s="51"/>
      <c r="E488" s="51"/>
      <c r="F488" s="25" t="s">
        <v>60</v>
      </c>
      <c r="G488" s="73">
        <v>350</v>
      </c>
      <c r="H488" s="52"/>
      <c r="I488" s="53">
        <f t="shared" si="28"/>
        <v>0</v>
      </c>
      <c r="J488" s="54"/>
      <c r="K488" s="53">
        <f t="shared" si="29"/>
        <v>0</v>
      </c>
      <c r="L488" s="53">
        <f t="shared" si="30"/>
        <v>0</v>
      </c>
      <c r="M488" s="53">
        <f t="shared" si="31"/>
        <v>0</v>
      </c>
      <c r="N488" s="1"/>
      <c r="O488" s="1"/>
      <c r="P488" s="1"/>
    </row>
    <row r="489" spans="2:16" ht="81.75" customHeight="1">
      <c r="B489" s="51" t="s">
        <v>30</v>
      </c>
      <c r="C489" s="59" t="s">
        <v>228</v>
      </c>
      <c r="D489" s="51"/>
      <c r="E489" s="51"/>
      <c r="F489" s="25" t="s">
        <v>60</v>
      </c>
      <c r="G489" s="73">
        <v>20</v>
      </c>
      <c r="H489" s="52"/>
      <c r="I489" s="53">
        <f t="shared" si="28"/>
        <v>0</v>
      </c>
      <c r="J489" s="54"/>
      <c r="K489" s="53">
        <f t="shared" si="29"/>
        <v>0</v>
      </c>
      <c r="L489" s="53">
        <f t="shared" si="30"/>
        <v>0</v>
      </c>
      <c r="M489" s="53">
        <f t="shared" si="31"/>
        <v>0</v>
      </c>
      <c r="N489" s="1"/>
      <c r="O489" s="1"/>
      <c r="P489" s="1"/>
    </row>
    <row r="490" spans="2:16" ht="81.75" customHeight="1">
      <c r="B490" s="51" t="s">
        <v>31</v>
      </c>
      <c r="C490" s="62" t="s">
        <v>229</v>
      </c>
      <c r="D490" s="51"/>
      <c r="E490" s="51"/>
      <c r="F490" s="25" t="s">
        <v>60</v>
      </c>
      <c r="G490" s="73">
        <v>470</v>
      </c>
      <c r="H490" s="52"/>
      <c r="I490" s="53">
        <f t="shared" si="28"/>
        <v>0</v>
      </c>
      <c r="J490" s="54"/>
      <c r="K490" s="53">
        <f t="shared" si="29"/>
        <v>0</v>
      </c>
      <c r="L490" s="53">
        <f t="shared" si="30"/>
        <v>0</v>
      </c>
      <c r="M490" s="53">
        <f t="shared" si="31"/>
        <v>0</v>
      </c>
      <c r="N490" s="1"/>
      <c r="O490" s="1"/>
      <c r="P490" s="1"/>
    </row>
    <row r="491" spans="2:16" ht="48" customHeight="1">
      <c r="B491" s="51" t="s">
        <v>32</v>
      </c>
      <c r="C491" s="63" t="s">
        <v>230</v>
      </c>
      <c r="D491" s="51"/>
      <c r="E491" s="51"/>
      <c r="F491" s="30" t="s">
        <v>61</v>
      </c>
      <c r="G491" s="74">
        <v>160</v>
      </c>
      <c r="H491" s="52"/>
      <c r="I491" s="53">
        <f t="shared" si="28"/>
        <v>0</v>
      </c>
      <c r="J491" s="54"/>
      <c r="K491" s="53">
        <f t="shared" si="29"/>
        <v>0</v>
      </c>
      <c r="L491" s="53">
        <f t="shared" si="30"/>
        <v>0</v>
      </c>
      <c r="M491" s="53">
        <f t="shared" si="31"/>
        <v>0</v>
      </c>
      <c r="N491" s="1"/>
      <c r="O491" s="1"/>
      <c r="P491" s="1"/>
    </row>
    <row r="492" spans="2:16" s="72" customFormat="1" ht="48" customHeight="1">
      <c r="B492" s="64" t="s">
        <v>33</v>
      </c>
      <c r="C492" s="65" t="s">
        <v>247</v>
      </c>
      <c r="D492" s="64"/>
      <c r="E492" s="64"/>
      <c r="F492" s="66" t="s">
        <v>231</v>
      </c>
      <c r="G492" s="67">
        <v>18</v>
      </c>
      <c r="H492" s="68"/>
      <c r="I492" s="69">
        <f t="shared" si="28"/>
        <v>0</v>
      </c>
      <c r="J492" s="70"/>
      <c r="K492" s="69">
        <f t="shared" si="29"/>
        <v>0</v>
      </c>
      <c r="L492" s="69">
        <f t="shared" si="30"/>
        <v>0</v>
      </c>
      <c r="M492" s="69">
        <f t="shared" si="31"/>
        <v>0</v>
      </c>
      <c r="N492" s="71"/>
      <c r="O492" s="71"/>
      <c r="P492" s="71"/>
    </row>
    <row r="493" spans="2:17" ht="19.5" customHeight="1">
      <c r="B493" s="96"/>
      <c r="C493" s="97"/>
      <c r="D493" s="97"/>
      <c r="E493" s="97"/>
      <c r="F493" s="97"/>
      <c r="G493" s="98"/>
      <c r="H493" s="55" t="s">
        <v>14</v>
      </c>
      <c r="I493" s="55">
        <f>SUM(I487:I492)</f>
        <v>0</v>
      </c>
      <c r="J493" s="56"/>
      <c r="K493" s="57"/>
      <c r="L493" s="57"/>
      <c r="M493" s="57"/>
      <c r="N493" s="1"/>
      <c r="O493" s="1"/>
      <c r="P493" s="1"/>
      <c r="Q493" s="2"/>
    </row>
    <row r="494" spans="2:17" ht="19.5" customHeight="1">
      <c r="B494" s="96"/>
      <c r="C494" s="97"/>
      <c r="D494" s="97"/>
      <c r="E494" s="97"/>
      <c r="F494" s="97"/>
      <c r="G494" s="98"/>
      <c r="H494" s="20"/>
      <c r="I494" s="21"/>
      <c r="J494" s="22" t="s">
        <v>15</v>
      </c>
      <c r="K494" s="22">
        <f>SUM(K487:K493)</f>
        <v>0</v>
      </c>
      <c r="L494" s="5"/>
      <c r="M494" s="5"/>
      <c r="N494" s="1"/>
      <c r="O494" s="1"/>
      <c r="P494" s="1"/>
      <c r="Q494" s="2"/>
    </row>
    <row r="495" spans="2:16" ht="24" customHeight="1">
      <c r="B495" s="99"/>
      <c r="C495" s="100"/>
      <c r="D495" s="100"/>
      <c r="E495" s="100"/>
      <c r="F495" s="100"/>
      <c r="G495" s="101"/>
      <c r="H495" s="20"/>
      <c r="I495" s="5"/>
      <c r="J495" s="5"/>
      <c r="K495" s="5"/>
      <c r="L495" s="23" t="s">
        <v>16</v>
      </c>
      <c r="M495" s="23">
        <f>SUM(M487:M494)</f>
        <v>0</v>
      </c>
      <c r="N495" s="1"/>
      <c r="O495" s="1"/>
      <c r="P495" s="1"/>
    </row>
    <row r="496" spans="2:16" ht="21.75" customHeight="1">
      <c r="B496" s="102" t="s">
        <v>25</v>
      </c>
      <c r="C496" s="103"/>
      <c r="D496" s="103"/>
      <c r="E496" s="103"/>
      <c r="F496" s="103"/>
      <c r="G496" s="103"/>
      <c r="H496" s="104"/>
      <c r="I496" s="108" t="s">
        <v>18</v>
      </c>
      <c r="J496" s="109"/>
      <c r="K496" s="109"/>
      <c r="L496" s="109"/>
      <c r="M496" s="110"/>
      <c r="N496" s="1"/>
      <c r="O496" s="1"/>
      <c r="P496" s="1"/>
    </row>
    <row r="497" spans="2:16" ht="26.25" customHeight="1">
      <c r="B497" s="105"/>
      <c r="C497" s="106"/>
      <c r="D497" s="106"/>
      <c r="E497" s="106"/>
      <c r="F497" s="106"/>
      <c r="G497" s="106"/>
      <c r="H497" s="107"/>
      <c r="I497" s="111"/>
      <c r="J497" s="112"/>
      <c r="K497" s="112"/>
      <c r="L497" s="112"/>
      <c r="M497" s="113"/>
      <c r="N497" s="1"/>
      <c r="O497" s="1"/>
      <c r="P497" s="1"/>
    </row>
    <row r="498" spans="2:16" ht="59.25" customHeight="1">
      <c r="B498" s="117" t="s">
        <v>27</v>
      </c>
      <c r="C498" s="118"/>
      <c r="D498" s="118"/>
      <c r="E498" s="118"/>
      <c r="F498" s="118"/>
      <c r="G498" s="118"/>
      <c r="H498" s="119"/>
      <c r="I498" s="114"/>
      <c r="J498" s="115"/>
      <c r="K498" s="115"/>
      <c r="L498" s="115"/>
      <c r="M498" s="116"/>
      <c r="N498" s="1"/>
      <c r="O498" s="1"/>
      <c r="P498" s="1"/>
    </row>
  </sheetData>
  <sheetProtection/>
  <mergeCells count="196">
    <mergeCell ref="B482:I483"/>
    <mergeCell ref="J482:M484"/>
    <mergeCell ref="B484:I484"/>
    <mergeCell ref="B493:G495"/>
    <mergeCell ref="B496:H497"/>
    <mergeCell ref="I496:M498"/>
    <mergeCell ref="B498:H498"/>
    <mergeCell ref="B463:I464"/>
    <mergeCell ref="J463:M465"/>
    <mergeCell ref="B465:I465"/>
    <mergeCell ref="B474:G476"/>
    <mergeCell ref="B477:H478"/>
    <mergeCell ref="I477:M479"/>
    <mergeCell ref="B479:H479"/>
    <mergeCell ref="B450:I451"/>
    <mergeCell ref="J450:M452"/>
    <mergeCell ref="B452:I452"/>
    <mergeCell ref="B456:G458"/>
    <mergeCell ref="B459:H460"/>
    <mergeCell ref="I459:M461"/>
    <mergeCell ref="B461:H461"/>
    <mergeCell ref="B437:I438"/>
    <mergeCell ref="J437:M439"/>
    <mergeCell ref="B439:I439"/>
    <mergeCell ref="B443:G445"/>
    <mergeCell ref="B446:H447"/>
    <mergeCell ref="I446:M448"/>
    <mergeCell ref="B448:H448"/>
    <mergeCell ref="B396:I397"/>
    <mergeCell ref="J396:M398"/>
    <mergeCell ref="B398:I398"/>
    <mergeCell ref="B404:G406"/>
    <mergeCell ref="B407:H408"/>
    <mergeCell ref="I407:M409"/>
    <mergeCell ref="B409:H409"/>
    <mergeCell ref="B42:H43"/>
    <mergeCell ref="I42:M44"/>
    <mergeCell ref="B44:H44"/>
    <mergeCell ref="B3:I4"/>
    <mergeCell ref="J3:M5"/>
    <mergeCell ref="B5:I5"/>
    <mergeCell ref="B39:G41"/>
    <mergeCell ref="B389:G391"/>
    <mergeCell ref="B392:H393"/>
    <mergeCell ref="I392:M394"/>
    <mergeCell ref="B394:H394"/>
    <mergeCell ref="B46:I47"/>
    <mergeCell ref="J46:M48"/>
    <mergeCell ref="B374:G376"/>
    <mergeCell ref="B377:H378"/>
    <mergeCell ref="I377:M379"/>
    <mergeCell ref="B379:H379"/>
    <mergeCell ref="B382:I383"/>
    <mergeCell ref="J382:M384"/>
    <mergeCell ref="B384:I384"/>
    <mergeCell ref="B358:G360"/>
    <mergeCell ref="B361:H362"/>
    <mergeCell ref="I361:M363"/>
    <mergeCell ref="B363:H363"/>
    <mergeCell ref="B366:I367"/>
    <mergeCell ref="J366:M368"/>
    <mergeCell ref="B368:I368"/>
    <mergeCell ref="B338:G340"/>
    <mergeCell ref="B341:H342"/>
    <mergeCell ref="I341:M343"/>
    <mergeCell ref="B343:H343"/>
    <mergeCell ref="B346:I347"/>
    <mergeCell ref="J346:M348"/>
    <mergeCell ref="B348:I348"/>
    <mergeCell ref="B325:G327"/>
    <mergeCell ref="B328:H329"/>
    <mergeCell ref="I328:M330"/>
    <mergeCell ref="B330:H330"/>
    <mergeCell ref="B332:I333"/>
    <mergeCell ref="J332:M334"/>
    <mergeCell ref="B334:I334"/>
    <mergeCell ref="B311:G313"/>
    <mergeCell ref="B314:H315"/>
    <mergeCell ref="I314:M316"/>
    <mergeCell ref="B316:H316"/>
    <mergeCell ref="B318:I319"/>
    <mergeCell ref="J318:M320"/>
    <mergeCell ref="B320:I320"/>
    <mergeCell ref="B298:G300"/>
    <mergeCell ref="B301:H302"/>
    <mergeCell ref="I301:M303"/>
    <mergeCell ref="B303:H303"/>
    <mergeCell ref="B305:I306"/>
    <mergeCell ref="J305:M307"/>
    <mergeCell ref="B307:I307"/>
    <mergeCell ref="B276:G278"/>
    <mergeCell ref="B279:H280"/>
    <mergeCell ref="I279:M281"/>
    <mergeCell ref="B281:H281"/>
    <mergeCell ref="B283:I284"/>
    <mergeCell ref="J283:M285"/>
    <mergeCell ref="B285:I285"/>
    <mergeCell ref="B260:G262"/>
    <mergeCell ref="B263:H264"/>
    <mergeCell ref="I263:M265"/>
    <mergeCell ref="B265:H265"/>
    <mergeCell ref="B267:I268"/>
    <mergeCell ref="J267:M269"/>
    <mergeCell ref="B269:I269"/>
    <mergeCell ref="B243:G245"/>
    <mergeCell ref="B246:H247"/>
    <mergeCell ref="I246:M248"/>
    <mergeCell ref="B248:H248"/>
    <mergeCell ref="B250:I251"/>
    <mergeCell ref="J250:M252"/>
    <mergeCell ref="B252:I252"/>
    <mergeCell ref="B227:G229"/>
    <mergeCell ref="B230:H231"/>
    <mergeCell ref="I230:M232"/>
    <mergeCell ref="B232:H232"/>
    <mergeCell ref="B234:I235"/>
    <mergeCell ref="J234:M236"/>
    <mergeCell ref="B236:I236"/>
    <mergeCell ref="B214:G216"/>
    <mergeCell ref="B217:H218"/>
    <mergeCell ref="I217:M219"/>
    <mergeCell ref="B219:H219"/>
    <mergeCell ref="B221:I222"/>
    <mergeCell ref="J221:M223"/>
    <mergeCell ref="B223:I223"/>
    <mergeCell ref="B193:G195"/>
    <mergeCell ref="B196:H197"/>
    <mergeCell ref="I196:M198"/>
    <mergeCell ref="B198:H198"/>
    <mergeCell ref="B202:I203"/>
    <mergeCell ref="J202:M204"/>
    <mergeCell ref="B204:I204"/>
    <mergeCell ref="B48:I48"/>
    <mergeCell ref="B73:G75"/>
    <mergeCell ref="B76:H77"/>
    <mergeCell ref="I76:M78"/>
    <mergeCell ref="B78:H78"/>
    <mergeCell ref="B81:I82"/>
    <mergeCell ref="J81:M83"/>
    <mergeCell ref="B83:I83"/>
    <mergeCell ref="B89:G91"/>
    <mergeCell ref="B92:H93"/>
    <mergeCell ref="I92:M94"/>
    <mergeCell ref="B94:H94"/>
    <mergeCell ref="B99:I100"/>
    <mergeCell ref="J99:M101"/>
    <mergeCell ref="B101:I101"/>
    <mergeCell ref="B121:G123"/>
    <mergeCell ref="B124:H125"/>
    <mergeCell ref="I124:M126"/>
    <mergeCell ref="B126:H126"/>
    <mergeCell ref="B128:I129"/>
    <mergeCell ref="J128:M130"/>
    <mergeCell ref="B130:I130"/>
    <mergeCell ref="B134:G136"/>
    <mergeCell ref="B137:H138"/>
    <mergeCell ref="I137:M139"/>
    <mergeCell ref="B139:H139"/>
    <mergeCell ref="B142:I143"/>
    <mergeCell ref="J142:M144"/>
    <mergeCell ref="B144:I144"/>
    <mergeCell ref="B149:G151"/>
    <mergeCell ref="B152:H153"/>
    <mergeCell ref="I152:M154"/>
    <mergeCell ref="B154:H154"/>
    <mergeCell ref="B157:I158"/>
    <mergeCell ref="J157:M159"/>
    <mergeCell ref="B159:I159"/>
    <mergeCell ref="B163:G165"/>
    <mergeCell ref="B166:H167"/>
    <mergeCell ref="I166:M168"/>
    <mergeCell ref="B168:H168"/>
    <mergeCell ref="B171:I172"/>
    <mergeCell ref="J171:M173"/>
    <mergeCell ref="B173:I173"/>
    <mergeCell ref="B177:G179"/>
    <mergeCell ref="B180:H181"/>
    <mergeCell ref="I180:M182"/>
    <mergeCell ref="B182:H182"/>
    <mergeCell ref="B185:I186"/>
    <mergeCell ref="J185:M187"/>
    <mergeCell ref="B187:I187"/>
    <mergeCell ref="I433:M435"/>
    <mergeCell ref="B435:H435"/>
    <mergeCell ref="B424:I425"/>
    <mergeCell ref="J424:M426"/>
    <mergeCell ref="B426:I426"/>
    <mergeCell ref="B430:G432"/>
    <mergeCell ref="B433:H434"/>
    <mergeCell ref="B411:I412"/>
    <mergeCell ref="J411:M413"/>
    <mergeCell ref="B413:I413"/>
    <mergeCell ref="B417:G419"/>
    <mergeCell ref="B420:H421"/>
    <mergeCell ref="I420:M422"/>
    <mergeCell ref="B422:H422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Dela</cp:lastModifiedBy>
  <cp:lastPrinted>2018-06-11T08:34:09Z</cp:lastPrinted>
  <dcterms:created xsi:type="dcterms:W3CDTF">2012-02-10T11:34:38Z</dcterms:created>
  <dcterms:modified xsi:type="dcterms:W3CDTF">2021-12-01T10:05:53Z</dcterms:modified>
  <cp:category/>
  <cp:version/>
  <cp:contentType/>
  <cp:contentStatus/>
</cp:coreProperties>
</file>